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日付" sheetId="1" r:id="rId5"/>
    <sheet state="visible" name="週数" sheetId="2" r:id="rId6"/>
  </sheets>
  <definedNames/>
  <calcPr/>
</workbook>
</file>

<file path=xl/sharedStrings.xml><?xml version="1.0" encoding="utf-8"?>
<sst xmlns="http://schemas.openxmlformats.org/spreadsheetml/2006/main" count="140" uniqueCount="54">
  <si>
    <t>ガントチャート工程表</t>
  </si>
  <si>
    <t>表示開始日</t>
  </si>
  <si>
    <t>凡例</t>
  </si>
  <si>
    <t/>
  </si>
  <si>
    <t>予定</t>
  </si>
  <si>
    <t>工事名</t>
  </si>
  <si>
    <t>発注者</t>
  </si>
  <si>
    <t>完了（進捗率の分）</t>
  </si>
  <si>
    <t>工程名</t>
  </si>
  <si>
    <t>施工者</t>
  </si>
  <si>
    <t>◆</t>
  </si>
  <si>
    <t>マイルストーン</t>
  </si>
  <si>
    <t>着工</t>
  </si>
  <si>
    <t>責任者</t>
  </si>
  <si>
    <t>竣工</t>
  </si>
  <si>
    <t>管理番号</t>
  </si>
  <si>
    <t>カテゴリ</t>
  </si>
  <si>
    <t>担当者</t>
  </si>
  <si>
    <t>開始日</t>
  </si>
  <si>
    <t>終了日</t>
  </si>
  <si>
    <t>稼働日数</t>
  </si>
  <si>
    <t>進捗率</t>
  </si>
  <si>
    <t>準備工</t>
  </si>
  <si>
    <t>地盤調査</t>
  </si>
  <si>
    <t>佐藤 大輔</t>
  </si>
  <si>
    <t>測量</t>
  </si>
  <si>
    <t>鈴木 大介</t>
  </si>
  <si>
    <t>仮設工事</t>
  </si>
  <si>
    <t>高橋 健太</t>
  </si>
  <si>
    <t>地縄張り・遣方（やりかた）</t>
  </si>
  <si>
    <t>田中 直樹</t>
  </si>
  <si>
    <t>敷地整地・樹木伐採</t>
  </si>
  <si>
    <t>伊藤 誠</t>
  </si>
  <si>
    <t>基礎工</t>
  </si>
  <si>
    <t>根切り</t>
  </si>
  <si>
    <t>渡辺 哲也</t>
  </si>
  <si>
    <t>地業（砕石、捨てコン）</t>
  </si>
  <si>
    <t>山本 亮</t>
  </si>
  <si>
    <t>配筋</t>
  </si>
  <si>
    <t>中村 健</t>
  </si>
  <si>
    <t>配筋検査</t>
  </si>
  <si>
    <t>型枠組立</t>
  </si>
  <si>
    <t>小林 健太郎</t>
  </si>
  <si>
    <t>コンクリート打設</t>
  </si>
  <si>
    <t>加藤 淳</t>
  </si>
  <si>
    <t>養生期間（コンクリートを固める期間）</t>
  </si>
  <si>
    <t>-</t>
  </si>
  <si>
    <t>型枠解体</t>
  </si>
  <si>
    <t>山田 和也</t>
  </si>
  <si>
    <t>躯体工</t>
  </si>
  <si>
    <t>鉄骨・鉄筋組立</t>
  </si>
  <si>
    <t>佐々木 翔</t>
  </si>
  <si>
    <t>中間検査</t>
  </si>
  <si>
    <t>備考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</si>
</sst>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&quot;〒&quot;000\-0000"/>
    <numFmt numFmtId="165" formatCode="yyyy&quot;年&quot;m&quot;月&quot;d&quot;日&quot;"/>
    <numFmt numFmtId="166" formatCode="d"/>
    <numFmt numFmtId="167" formatCode="m/d"/>
    <numFmt numFmtId="168" formatCode="0&quot;週&quot;"/>
    <numFmt numFmtId="169" formatCode="m&quot;月&quot;d&quot;日&quot;"/>
  </numFmts>
  <fonts count="14">
    <font>
      <sz val="10.0"/>
      <color rgb="FF000000"/>
      <name val="Arial"/>
      <scheme val="minor"/>
    </font>
    <font>
      <b/>
      <sz val="36.0"/>
      <color theme="1"/>
      <name val="Arial"/>
      <scheme val="minor"/>
    </font>
    <font>
      <sz val="11.0"/>
      <color theme="1"/>
      <name val="Arial"/>
    </font>
    <font>
      <sz val="11.0"/>
      <color theme="1"/>
      <name val="Arial"/>
      <scheme val="minor"/>
    </font>
    <font>
      <b/>
      <sz val="12.0"/>
      <color theme="1"/>
      <name val="Arial"/>
    </font>
    <font/>
    <font>
      <b/>
      <sz val="11.0"/>
      <color theme="1"/>
      <name val="Arial"/>
    </font>
    <font>
      <b/>
      <sz val="11.0"/>
      <color rgb="FFCC0000"/>
      <name val="Arial"/>
    </font>
    <font>
      <sz val="11.0"/>
      <color rgb="FF000000"/>
      <name val="Arial"/>
    </font>
    <font>
      <b/>
      <sz val="11.0"/>
      <color theme="1"/>
      <name val="Arial"/>
      <scheme val="minor"/>
    </font>
    <font>
      <b/>
      <sz val="11.0"/>
      <color rgb="FFFFFFFF"/>
      <name val="Arial"/>
      <scheme val="minor"/>
    </font>
    <font>
      <b/>
      <sz val="11.0"/>
      <color rgb="FF45818E"/>
      <name val="Arial"/>
      <scheme val="minor"/>
    </font>
    <font>
      <b/>
      <sz val="11.0"/>
      <color rgb="FFCC4125"/>
      <name val="Arial"/>
      <scheme val="minor"/>
    </font>
    <font>
      <b/>
      <sz val="11.0"/>
      <color rgb="FFCC0000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  <fill>
      <patternFill patternType="solid">
        <fgColor rgb="FFF1C232"/>
        <bgColor rgb="FFF1C232"/>
      </patternFill>
    </fill>
    <fill>
      <patternFill patternType="solid">
        <fgColor rgb="FF45818E"/>
        <bgColor rgb="FF45818E"/>
      </patternFill>
    </fill>
    <fill>
      <patternFill patternType="solid">
        <fgColor rgb="FFD0E0E3"/>
        <bgColor rgb="FFD0E0E3"/>
      </patternFill>
    </fill>
  </fills>
  <borders count="17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164" xfId="0" applyAlignment="1" applyFont="1" applyNumberFormat="1">
      <alignment vertical="bottom"/>
    </xf>
    <xf borderId="0" fillId="0" fontId="2" numFmtId="164" xfId="0" applyFont="1" applyNumberFormat="1"/>
    <xf borderId="0" fillId="0" fontId="2" numFmtId="0" xfId="0" applyFont="1"/>
    <xf borderId="0" fillId="0" fontId="3" numFmtId="0" xfId="0" applyAlignment="1" applyFont="1">
      <alignment vertical="center"/>
    </xf>
    <xf borderId="1" fillId="0" fontId="4" numFmtId="0" xfId="0" applyAlignment="1" applyBorder="1" applyFont="1">
      <alignment horizontal="center" vertical="center"/>
    </xf>
    <xf borderId="2" fillId="0" fontId="4" numFmtId="165" xfId="0" applyAlignment="1" applyBorder="1" applyFont="1" applyNumberFormat="1">
      <alignment horizontal="center" readingOrder="0" vertical="center"/>
    </xf>
    <xf borderId="3" fillId="0" fontId="5" numFmtId="0" xfId="0" applyBorder="1" applyFont="1"/>
    <xf borderId="0" fillId="0" fontId="6" numFmtId="164" xfId="0" applyAlignment="1" applyFont="1" applyNumberFormat="1">
      <alignment horizontal="center" vertical="center"/>
    </xf>
    <xf borderId="0" fillId="2" fontId="7" numFmtId="164" xfId="0" applyAlignment="1" applyFill="1" applyFont="1" applyNumberFormat="1">
      <alignment horizontal="center" vertical="bottom"/>
    </xf>
    <xf borderId="0" fillId="3" fontId="8" numFmtId="164" xfId="0" applyAlignment="1" applyFill="1" applyFont="1" applyNumberFormat="1">
      <alignment horizontal="left"/>
    </xf>
    <xf borderId="4" fillId="4" fontId="6" numFmtId="164" xfId="0" applyAlignment="1" applyBorder="1" applyFill="1" applyFont="1" applyNumberFormat="1">
      <alignment vertical="center"/>
    </xf>
    <xf borderId="5" fillId="0" fontId="5" numFmtId="0" xfId="0" applyBorder="1" applyFont="1"/>
    <xf borderId="6" fillId="0" fontId="5" numFmtId="0" xfId="0" applyBorder="1" applyFont="1"/>
    <xf borderId="4" fillId="0" fontId="2" numFmtId="0" xfId="0" applyAlignment="1" applyBorder="1" applyFont="1">
      <alignment vertical="center"/>
    </xf>
    <xf borderId="4" fillId="4" fontId="6" numFmtId="0" xfId="0" applyAlignment="1" applyBorder="1" applyFill="1" applyFont="1">
      <alignment vertical="center"/>
    </xf>
    <xf borderId="7" fillId="0" fontId="5" numFmtId="0" xfId="0" applyBorder="1" applyFont="1"/>
    <xf borderId="8" fillId="0" fontId="5" numFmtId="0" xfId="0" applyBorder="1" applyFont="1"/>
    <xf borderId="0" fillId="5" fontId="7" numFmtId="164" xfId="0" applyAlignment="1" applyFill="1" applyFont="1" applyNumberFormat="1">
      <alignment horizontal="center" vertical="bottom"/>
    </xf>
    <xf borderId="4" fillId="0" fontId="2" numFmtId="164" xfId="0" applyAlignment="1" applyBorder="1" applyFont="1" applyNumberFormat="1">
      <alignment vertical="center"/>
    </xf>
    <xf borderId="0" fillId="3" fontId="7" numFmtId="164" xfId="0" applyAlignment="1" applyFill="1" applyFont="1" applyNumberFormat="1">
      <alignment horizontal="center" vertical="bottom"/>
    </xf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0" fillId="3" fontId="7" numFmtId="20" xfId="0" applyAlignment="1" applyFill="1" applyFont="1" applyNumberFormat="1">
      <alignment horizontal="center"/>
    </xf>
    <xf borderId="4" fillId="4" fontId="6" numFmtId="49" xfId="0" applyAlignment="1" applyBorder="1" applyFill="1" applyFont="1" applyNumberFormat="1">
      <alignment vertical="center"/>
    </xf>
    <xf borderId="0" fillId="0" fontId="3" numFmtId="164" xfId="0" applyAlignment="1" applyFont="1" applyNumberFormat="1">
      <alignment vertical="center"/>
    </xf>
    <xf borderId="4" fillId="0" fontId="2" numFmtId="49" xfId="0" applyAlignment="1" applyBorder="1" applyFont="1" applyNumberFormat="1">
      <alignment vertical="center"/>
    </xf>
    <xf borderId="0" fillId="0" fontId="9" numFmtId="164" xfId="0" applyAlignment="1" applyFont="1" applyNumberFormat="1">
      <alignment horizontal="left" vertical="center"/>
    </xf>
    <xf borderId="0" fillId="0" fontId="6" numFmtId="164" xfId="0" applyAlignment="1" applyFont="1" applyNumberFormat="1">
      <alignment horizontal="left"/>
    </xf>
    <xf borderId="0" fillId="0" fontId="6" numFmtId="0" xfId="0" applyAlignment="1" applyFont="1">
      <alignment horizontal="left"/>
    </xf>
    <xf borderId="0" fillId="0" fontId="9" numFmtId="164" xfId="0" applyAlignment="1" applyFont="1" applyNumberFormat="1">
      <alignment horizontal="left" vertical="bottom"/>
    </xf>
    <xf borderId="1" fillId="4" fontId="9" numFmtId="0" xfId="0" applyAlignment="1" applyBorder="1" applyFill="1" applyFont="1">
      <alignment horizontal="center" readingOrder="0" vertical="center"/>
    </xf>
    <xf borderId="12" fillId="4" fontId="9" numFmtId="0" xfId="0" applyAlignment="1" applyBorder="1" applyFill="1" applyFont="1">
      <alignment horizontal="center" readingOrder="0" vertical="center"/>
    </xf>
    <xf borderId="12" fillId="4" fontId="9" numFmtId="20" xfId="0" applyAlignment="1" applyBorder="1" applyFill="1" applyFont="1" applyNumberFormat="1">
      <alignment horizontal="center" vertical="center"/>
    </xf>
    <xf borderId="12" fillId="4" fontId="9" numFmtId="166" xfId="0" applyAlignment="1" applyBorder="1" applyFill="1" applyFont="1" applyNumberFormat="1">
      <alignment horizontal="center" vertical="center"/>
    </xf>
    <xf borderId="1" fillId="6" fontId="10" numFmtId="167" xfId="0" applyAlignment="1" applyBorder="1" applyFill="1" applyFont="1" applyNumberFormat="1">
      <alignment horizontal="center" readingOrder="0" vertical="center"/>
    </xf>
    <xf borderId="2" fillId="6" fontId="10" numFmtId="167" xfId="0" applyAlignment="1" applyBorder="1" applyFill="1" applyFont="1" applyNumberFormat="1">
      <alignment horizontal="center" readingOrder="0" vertical="center"/>
    </xf>
    <xf borderId="3" fillId="6" fontId="10" numFmtId="167" xfId="0" applyAlignment="1" applyBorder="1" applyFill="1" applyFont="1" applyNumberFormat="1">
      <alignment horizontal="center" readingOrder="0" vertical="center"/>
    </xf>
    <xf borderId="13" fillId="0" fontId="5" numFmtId="0" xfId="0" applyBorder="1" applyFont="1"/>
    <xf borderId="14" fillId="4" fontId="9" numFmtId="0" xfId="0" applyAlignment="1" applyBorder="1" applyFill="1" applyFont="1">
      <alignment horizontal="center" readingOrder="0" vertical="center"/>
    </xf>
    <xf borderId="14" fillId="4" fontId="11" numFmtId="0" xfId="0" applyAlignment="1" applyBorder="1" applyFill="1" applyFont="1">
      <alignment horizontal="center" readingOrder="0" vertical="center"/>
    </xf>
    <xf borderId="14" fillId="4" fontId="12" numFmtId="0" xfId="0" applyAlignment="1" applyBorder="1" applyFill="1" applyFont="1">
      <alignment horizontal="center" readingOrder="0" vertical="center"/>
    </xf>
    <xf borderId="14" fillId="7" fontId="9" numFmtId="168" xfId="0" applyAlignment="1" applyBorder="1" applyFill="1" applyFont="1" applyNumberFormat="1">
      <alignment horizontal="center" readingOrder="0" vertical="center"/>
    </xf>
    <xf borderId="4" fillId="0" fontId="3" numFmtId="0" xfId="0" applyAlignment="1" applyBorder="1" applyFont="1">
      <alignment readingOrder="0" vertical="center"/>
    </xf>
    <xf borderId="15" fillId="0" fontId="3" numFmtId="0" xfId="0" applyAlignment="1" applyBorder="1" applyFont="1">
      <alignment horizontal="left" readingOrder="0" vertical="center"/>
    </xf>
    <xf borderId="15" fillId="0" fontId="3" numFmtId="169" xfId="0" applyAlignment="1" applyBorder="1" applyFont="1" applyNumberFormat="1">
      <alignment horizontal="right" readingOrder="0" vertical="center"/>
    </xf>
    <xf borderId="15" fillId="0" fontId="3" numFmtId="3" xfId="0" applyAlignment="1" applyBorder="1" applyFont="1" applyNumberFormat="1">
      <alignment horizontal="right" readingOrder="0" vertical="center"/>
    </xf>
    <xf borderId="15" fillId="0" fontId="3" numFmtId="9" xfId="0" applyAlignment="1" applyBorder="1" applyFont="1" applyNumberFormat="1">
      <alignment horizontal="right" readingOrder="0" vertical="center"/>
    </xf>
    <xf borderId="15" fillId="3" fontId="13" numFmtId="0" xfId="0" applyAlignment="1" applyBorder="1" applyFill="1" applyFont="1">
      <alignment horizontal="center" vertical="center"/>
    </xf>
    <xf borderId="15" fillId="0" fontId="3" numFmtId="3" xfId="0" applyAlignment="1" applyBorder="1" applyFont="1" applyNumberFormat="1">
      <alignment horizontal="right" vertical="center"/>
    </xf>
    <xf borderId="4" fillId="0" fontId="3" numFmtId="0" xfId="0" applyAlignment="1" applyBorder="1" applyFont="1">
      <alignment vertical="center"/>
    </xf>
    <xf borderId="15" fillId="0" fontId="3" numFmtId="169" xfId="0" applyAlignment="1" applyBorder="1" applyFont="1" applyNumberFormat="1">
      <alignment horizontal="left" vertical="center"/>
    </xf>
    <xf borderId="15" fillId="0" fontId="3" numFmtId="169" xfId="0" applyAlignment="1" applyBorder="1" applyFont="1" applyNumberFormat="1">
      <alignment horizontal="right" vertical="center"/>
    </xf>
    <xf borderId="0" fillId="0" fontId="3" numFmtId="20" xfId="0" applyAlignment="1" applyFont="1" applyNumberFormat="1">
      <alignment vertical="center"/>
    </xf>
    <xf borderId="12" fillId="4" fontId="6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vertical="top"/>
    </xf>
    <xf borderId="2" fillId="0" fontId="5" numFmtId="0" xfId="0" applyBorder="1" applyFont="1"/>
    <xf borderId="4" fillId="4" fontId="2" numFmtId="0" xfId="0" applyAlignment="1" applyBorder="1" applyFill="1" applyFont="1">
      <alignment horizontal="center" vertical="center"/>
    </xf>
    <xf borderId="16" fillId="0" fontId="5" numFmtId="0" xfId="0" applyBorder="1" applyFont="1"/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vertical="top"/>
    </xf>
    <xf borderId="0" fillId="0" fontId="3" numFmtId="0" xfId="0" applyFont="1"/>
  </cellXfs>
  <cellStyles count="1">
    <cellStyle xfId="0" name="Normal" builtinId="0"/>
  </cellStyles>
  <dxfs count="5">
    <dxf>
      <font/>
      <fill>
        <patternFill patternType="solid">
          <fgColor rgb="FFF1C232"/>
          <bgColor rgb="FFF1C232"/>
        </patternFill>
      </fill>
      <border/>
    </dxf>
    <dxf>
      <font/>
      <fill>
        <patternFill patternType="solid">
          <fgColor rgb="FFFFE599"/>
          <bgColor rgb="FFFFE599"/>
        </patternFill>
      </fill>
      <border/>
    </dxf>
    <dxf>
      <font/>
      <fill>
        <patternFill patternType="solid">
          <fgColor rgb="FFEFEFEF"/>
          <bgColor rgb="FFEFEFEF"/>
        </patternFill>
      </fill>
      <border/>
    </dxf>
    <dxf>
      <font>
        <color rgb="FFCC0000"/>
      </font>
      <fill>
        <patternFill patternType="solid">
          <fgColor rgb="FFF4CCCC"/>
          <bgColor rgb="FFF4CCCC"/>
        </patternFill>
      </fill>
      <border/>
    </dxf>
    <dxf>
      <font>
        <color rgb="FF1155CC"/>
      </font>
      <fill>
        <patternFill patternType="solid">
          <fgColor rgb="FFCFE2F3"/>
          <bgColor rgb="FFCFE2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75"/>
  <cols>
    <col customWidth="1" min="1" max="4" width="15.13"/>
    <col customWidth="1" min="5" max="8" width="10.13"/>
    <col customWidth="1" min="9" max="39" width="5.13"/>
  </cols>
  <sheetData>
    <row r="1" ht="45.0" customHeight="1">
      <c r="A1" s="1" t="s">
        <v>0</v>
      </c>
    </row>
    <row r="2" ht="22.5" customHeight="1">
      <c r="A2" s="2"/>
      <c r="B2" s="3"/>
      <c r="C2" s="3"/>
      <c r="D2" s="3"/>
      <c r="E2" s="2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5"/>
      <c r="AK2" s="5"/>
      <c r="AL2" s="5"/>
      <c r="AM2" s="5"/>
    </row>
    <row r="3" ht="22.5" customHeight="1">
      <c r="A3" s="6" t="s">
        <v>1</v>
      </c>
      <c r="B3" s="7">
        <v>46296.0</v>
      </c>
      <c r="C3" s="8"/>
      <c r="D3" s="9" t="s">
        <v>2</v>
      </c>
      <c r="E3" s="10" t="s">
        <v>3</v>
      </c>
      <c r="F3" s="11" t="s">
        <v>4</v>
      </c>
      <c r="G3" s="3"/>
      <c r="H3" s="3"/>
      <c r="I3" s="3"/>
      <c r="J3" s="12" t="s">
        <v>5</v>
      </c>
      <c r="K3" s="13"/>
      <c r="L3" s="13"/>
      <c r="M3" s="13"/>
      <c r="N3" s="14"/>
      <c r="O3" s="15"/>
      <c r="P3" s="13"/>
      <c r="Q3" s="13"/>
      <c r="R3" s="13"/>
      <c r="S3" s="13"/>
      <c r="T3" s="13"/>
      <c r="U3" s="13"/>
      <c r="V3" s="13"/>
      <c r="W3" s="13"/>
      <c r="X3" s="14"/>
      <c r="Y3" s="16" t="s">
        <v>6</v>
      </c>
      <c r="Z3" s="13"/>
      <c r="AA3" s="13"/>
      <c r="AB3" s="13"/>
      <c r="AC3" s="14"/>
      <c r="AD3" s="15"/>
      <c r="AE3" s="13"/>
      <c r="AF3" s="13"/>
      <c r="AG3" s="13"/>
      <c r="AH3" s="13"/>
      <c r="AI3" s="13"/>
      <c r="AJ3" s="13"/>
      <c r="AK3" s="13"/>
      <c r="AL3" s="13"/>
      <c r="AM3" s="14"/>
    </row>
    <row r="4" ht="22.5" customHeight="1">
      <c r="A4" s="17"/>
      <c r="C4" s="18"/>
      <c r="E4" s="19" t="s">
        <v>3</v>
      </c>
      <c r="F4" s="11" t="s">
        <v>7</v>
      </c>
      <c r="G4" s="3"/>
      <c r="H4" s="3"/>
      <c r="I4" s="3"/>
      <c r="J4" s="12" t="s">
        <v>8</v>
      </c>
      <c r="K4" s="13"/>
      <c r="L4" s="13"/>
      <c r="M4" s="13"/>
      <c r="N4" s="14"/>
      <c r="O4" s="15"/>
      <c r="P4" s="13"/>
      <c r="Q4" s="13"/>
      <c r="R4" s="13"/>
      <c r="S4" s="13"/>
      <c r="T4" s="13"/>
      <c r="U4" s="13"/>
      <c r="V4" s="13"/>
      <c r="W4" s="13"/>
      <c r="X4" s="14"/>
      <c r="Y4" s="16" t="s">
        <v>9</v>
      </c>
      <c r="Z4" s="13"/>
      <c r="AA4" s="13"/>
      <c r="AB4" s="13"/>
      <c r="AC4" s="14"/>
      <c r="AD4" s="15"/>
      <c r="AE4" s="13"/>
      <c r="AF4" s="13"/>
      <c r="AG4" s="13"/>
      <c r="AH4" s="13"/>
      <c r="AI4" s="13"/>
      <c r="AJ4" s="13"/>
      <c r="AK4" s="13"/>
      <c r="AL4" s="13"/>
      <c r="AM4" s="14"/>
    </row>
    <row r="5" ht="22.5" customHeight="1">
      <c r="A5" s="17"/>
      <c r="C5" s="18"/>
      <c r="E5" s="21" t="s">
        <v>10</v>
      </c>
      <c r="F5" s="11" t="s">
        <v>11</v>
      </c>
      <c r="G5" s="3"/>
      <c r="H5" s="3"/>
      <c r="I5" s="3"/>
      <c r="J5" s="12" t="s">
        <v>12</v>
      </c>
      <c r="K5" s="13"/>
      <c r="L5" s="13"/>
      <c r="M5" s="13"/>
      <c r="N5" s="14"/>
      <c r="O5" s="15"/>
      <c r="P5" s="13"/>
      <c r="Q5" s="13"/>
      <c r="R5" s="13"/>
      <c r="S5" s="13"/>
      <c r="T5" s="13"/>
      <c r="U5" s="13"/>
      <c r="V5" s="13"/>
      <c r="W5" s="13"/>
      <c r="X5" s="14"/>
      <c r="Y5" s="16" t="s">
        <v>13</v>
      </c>
      <c r="Z5" s="13"/>
      <c r="AA5" s="13"/>
      <c r="AB5" s="13"/>
      <c r="AC5" s="14"/>
      <c r="AD5" s="15"/>
      <c r="AE5" s="13"/>
      <c r="AF5" s="13"/>
      <c r="AG5" s="13"/>
      <c r="AH5" s="13"/>
      <c r="AI5" s="13"/>
      <c r="AJ5" s="13"/>
      <c r="AK5" s="13"/>
      <c r="AL5" s="13"/>
      <c r="AM5" s="14"/>
    </row>
    <row r="6" ht="22.5" customHeight="1">
      <c r="A6" s="22"/>
      <c r="B6" s="23"/>
      <c r="C6" s="24"/>
      <c r="D6" s="9"/>
      <c r="E6" s="25"/>
      <c r="F6" s="11"/>
      <c r="G6" s="3"/>
      <c r="H6" s="3"/>
      <c r="I6" s="3"/>
      <c r="J6" s="12" t="s">
        <v>14</v>
      </c>
      <c r="K6" s="13"/>
      <c r="L6" s="13"/>
      <c r="M6" s="13"/>
      <c r="N6" s="14"/>
      <c r="O6" s="15"/>
      <c r="P6" s="13"/>
      <c r="Q6" s="13"/>
      <c r="R6" s="13"/>
      <c r="S6" s="13"/>
      <c r="T6" s="13"/>
      <c r="U6" s="13"/>
      <c r="V6" s="13"/>
      <c r="W6" s="13"/>
      <c r="X6" s="14"/>
      <c r="Y6" s="26" t="s">
        <v>15</v>
      </c>
      <c r="Z6" s="13"/>
      <c r="AA6" s="13"/>
      <c r="AB6" s="13"/>
      <c r="AC6" s="14"/>
      <c r="AD6" s="15"/>
      <c r="AE6" s="13"/>
      <c r="AF6" s="13"/>
      <c r="AG6" s="13"/>
      <c r="AH6" s="13"/>
      <c r="AI6" s="13"/>
      <c r="AJ6" s="13"/>
      <c r="AK6" s="13"/>
      <c r="AL6" s="13"/>
      <c r="AM6" s="14"/>
    </row>
    <row r="7" ht="22.5" customHeight="1">
      <c r="A7" s="27"/>
      <c r="B7" s="27"/>
      <c r="C7" s="27"/>
      <c r="D7" s="27"/>
      <c r="E7" s="27"/>
      <c r="F7" s="27"/>
      <c r="G7" s="27"/>
      <c r="H7" s="27"/>
      <c r="I7" s="29" t="str">
        <f t="shared" ref="I7:AM7" si="1">IF(OR(COLUMN()=9,DAY(I8)=1),MONTH(I8)&amp;"月","")</f>
        <v>10月</v>
      </c>
      <c r="J7" s="30" t="str">
        <f t="shared" si="1"/>
        <v/>
      </c>
      <c r="K7" s="30" t="str">
        <f t="shared" si="1"/>
        <v/>
      </c>
      <c r="L7" s="30" t="str">
        <f t="shared" si="1"/>
        <v/>
      </c>
      <c r="M7" s="31" t="str">
        <f t="shared" si="1"/>
        <v/>
      </c>
      <c r="N7" s="31" t="str">
        <f t="shared" si="1"/>
        <v/>
      </c>
      <c r="O7" s="31" t="str">
        <f t="shared" si="1"/>
        <v/>
      </c>
      <c r="P7" s="31" t="str">
        <f t="shared" si="1"/>
        <v/>
      </c>
      <c r="Q7" s="31" t="str">
        <f t="shared" si="1"/>
        <v/>
      </c>
      <c r="R7" s="31" t="str">
        <f t="shared" si="1"/>
        <v/>
      </c>
      <c r="S7" s="31" t="str">
        <f t="shared" si="1"/>
        <v/>
      </c>
      <c r="T7" s="31" t="str">
        <f t="shared" si="1"/>
        <v/>
      </c>
      <c r="U7" s="31" t="str">
        <f t="shared" si="1"/>
        <v/>
      </c>
      <c r="V7" s="31" t="str">
        <f t="shared" si="1"/>
        <v/>
      </c>
      <c r="W7" s="31" t="str">
        <f t="shared" si="1"/>
        <v/>
      </c>
      <c r="X7" s="31" t="str">
        <f t="shared" si="1"/>
        <v/>
      </c>
      <c r="Y7" s="31" t="str">
        <f t="shared" si="1"/>
        <v/>
      </c>
      <c r="Z7" s="31" t="str">
        <f t="shared" si="1"/>
        <v/>
      </c>
      <c r="AA7" s="31" t="str">
        <f t="shared" si="1"/>
        <v/>
      </c>
      <c r="AB7" s="31" t="str">
        <f t="shared" si="1"/>
        <v/>
      </c>
      <c r="AC7" s="31" t="str">
        <f t="shared" si="1"/>
        <v/>
      </c>
      <c r="AD7" s="31" t="str">
        <f t="shared" si="1"/>
        <v/>
      </c>
      <c r="AE7" s="31" t="str">
        <f t="shared" si="1"/>
        <v/>
      </c>
      <c r="AF7" s="31" t="str">
        <f t="shared" si="1"/>
        <v/>
      </c>
      <c r="AG7" s="31" t="str">
        <f t="shared" si="1"/>
        <v/>
      </c>
      <c r="AH7" s="31" t="str">
        <f t="shared" si="1"/>
        <v/>
      </c>
      <c r="AI7" s="31" t="str">
        <f t="shared" si="1"/>
        <v/>
      </c>
      <c r="AJ7" s="31" t="str">
        <f t="shared" si="1"/>
        <v/>
      </c>
      <c r="AK7" s="31" t="str">
        <f t="shared" si="1"/>
        <v/>
      </c>
      <c r="AL7" s="31" t="str">
        <f t="shared" si="1"/>
        <v/>
      </c>
      <c r="AM7" s="31" t="str">
        <f t="shared" si="1"/>
        <v/>
      </c>
    </row>
    <row r="8" ht="22.5" customHeight="1">
      <c r="A8" s="33" t="s">
        <v>16</v>
      </c>
      <c r="B8" s="33" t="s">
        <v>8</v>
      </c>
      <c r="C8" s="8"/>
      <c r="D8" s="34" t="s">
        <v>17</v>
      </c>
      <c r="E8" s="35" t="s">
        <v>18</v>
      </c>
      <c r="F8" s="35" t="s">
        <v>19</v>
      </c>
      <c r="G8" s="34" t="s">
        <v>20</v>
      </c>
      <c r="H8" s="34" t="s">
        <v>21</v>
      </c>
      <c r="I8" s="36">
        <f>$B$3</f>
        <v>46296</v>
      </c>
      <c r="J8" s="36">
        <f t="shared" ref="J8:AM8" si="2">I8+1</f>
        <v>46297</v>
      </c>
      <c r="K8" s="36">
        <f t="shared" si="2"/>
        <v>46298</v>
      </c>
      <c r="L8" s="36">
        <f t="shared" si="2"/>
        <v>46299</v>
      </c>
      <c r="M8" s="36">
        <f t="shared" si="2"/>
        <v>46300</v>
      </c>
      <c r="N8" s="36">
        <f t="shared" si="2"/>
        <v>46301</v>
      </c>
      <c r="O8" s="36">
        <f t="shared" si="2"/>
        <v>46302</v>
      </c>
      <c r="P8" s="36">
        <f t="shared" si="2"/>
        <v>46303</v>
      </c>
      <c r="Q8" s="36">
        <f t="shared" si="2"/>
        <v>46304</v>
      </c>
      <c r="R8" s="36">
        <f t="shared" si="2"/>
        <v>46305</v>
      </c>
      <c r="S8" s="36">
        <f t="shared" si="2"/>
        <v>46306</v>
      </c>
      <c r="T8" s="36">
        <f t="shared" si="2"/>
        <v>46307</v>
      </c>
      <c r="U8" s="36">
        <f t="shared" si="2"/>
        <v>46308</v>
      </c>
      <c r="V8" s="36">
        <f t="shared" si="2"/>
        <v>46309</v>
      </c>
      <c r="W8" s="36">
        <f t="shared" si="2"/>
        <v>46310</v>
      </c>
      <c r="X8" s="36">
        <f t="shared" si="2"/>
        <v>46311</v>
      </c>
      <c r="Y8" s="36">
        <f t="shared" si="2"/>
        <v>46312</v>
      </c>
      <c r="Z8" s="36">
        <f t="shared" si="2"/>
        <v>46313</v>
      </c>
      <c r="AA8" s="36">
        <f t="shared" si="2"/>
        <v>46314</v>
      </c>
      <c r="AB8" s="36">
        <f t="shared" si="2"/>
        <v>46315</v>
      </c>
      <c r="AC8" s="36">
        <f t="shared" si="2"/>
        <v>46316</v>
      </c>
      <c r="AD8" s="36">
        <f t="shared" si="2"/>
        <v>46317</v>
      </c>
      <c r="AE8" s="36">
        <f t="shared" si="2"/>
        <v>46318</v>
      </c>
      <c r="AF8" s="36">
        <f t="shared" si="2"/>
        <v>46319</v>
      </c>
      <c r="AG8" s="36">
        <f t="shared" si="2"/>
        <v>46320</v>
      </c>
      <c r="AH8" s="36">
        <f t="shared" si="2"/>
        <v>46321</v>
      </c>
      <c r="AI8" s="36">
        <f t="shared" si="2"/>
        <v>46322</v>
      </c>
      <c r="AJ8" s="36">
        <f t="shared" si="2"/>
        <v>46323</v>
      </c>
      <c r="AK8" s="36">
        <f t="shared" si="2"/>
        <v>46324</v>
      </c>
      <c r="AL8" s="36">
        <f t="shared" si="2"/>
        <v>46325</v>
      </c>
      <c r="AM8" s="36">
        <f t="shared" si="2"/>
        <v>46326</v>
      </c>
    </row>
    <row r="9" ht="22.5" customHeight="1">
      <c r="A9" s="22"/>
      <c r="B9" s="17"/>
      <c r="C9" s="18"/>
      <c r="D9" s="40"/>
      <c r="E9" s="40"/>
      <c r="F9" s="40"/>
      <c r="G9" s="40"/>
      <c r="H9" s="40"/>
      <c r="I9" s="41" t="str">
        <f t="shared" ref="I9:AM9" si="3">CHOOSE(WEEKDAY(I8),"日","月","火","水","木","金","土")</f>
        <v>木</v>
      </c>
      <c r="J9" s="41" t="str">
        <f t="shared" si="3"/>
        <v>金</v>
      </c>
      <c r="K9" s="42" t="str">
        <f t="shared" si="3"/>
        <v>土</v>
      </c>
      <c r="L9" s="43" t="str">
        <f t="shared" si="3"/>
        <v>日</v>
      </c>
      <c r="M9" s="41" t="str">
        <f t="shared" si="3"/>
        <v>月</v>
      </c>
      <c r="N9" s="41" t="str">
        <f t="shared" si="3"/>
        <v>火</v>
      </c>
      <c r="O9" s="41" t="str">
        <f t="shared" si="3"/>
        <v>水</v>
      </c>
      <c r="P9" s="41" t="str">
        <f t="shared" si="3"/>
        <v>木</v>
      </c>
      <c r="Q9" s="41" t="str">
        <f t="shared" si="3"/>
        <v>金</v>
      </c>
      <c r="R9" s="42" t="str">
        <f t="shared" si="3"/>
        <v>土</v>
      </c>
      <c r="S9" s="43" t="str">
        <f t="shared" si="3"/>
        <v>日</v>
      </c>
      <c r="T9" s="41" t="str">
        <f t="shared" si="3"/>
        <v>月</v>
      </c>
      <c r="U9" s="41" t="str">
        <f t="shared" si="3"/>
        <v>火</v>
      </c>
      <c r="V9" s="41" t="str">
        <f t="shared" si="3"/>
        <v>水</v>
      </c>
      <c r="W9" s="41" t="str">
        <f t="shared" si="3"/>
        <v>木</v>
      </c>
      <c r="X9" s="41" t="str">
        <f t="shared" si="3"/>
        <v>金</v>
      </c>
      <c r="Y9" s="42" t="str">
        <f t="shared" si="3"/>
        <v>土</v>
      </c>
      <c r="Z9" s="43" t="str">
        <f t="shared" si="3"/>
        <v>日</v>
      </c>
      <c r="AA9" s="41" t="str">
        <f t="shared" si="3"/>
        <v>月</v>
      </c>
      <c r="AB9" s="41" t="str">
        <f t="shared" si="3"/>
        <v>火</v>
      </c>
      <c r="AC9" s="41" t="str">
        <f t="shared" si="3"/>
        <v>水</v>
      </c>
      <c r="AD9" s="41" t="str">
        <f t="shared" si="3"/>
        <v>木</v>
      </c>
      <c r="AE9" s="41" t="str">
        <f t="shared" si="3"/>
        <v>金</v>
      </c>
      <c r="AF9" s="42" t="str">
        <f t="shared" si="3"/>
        <v>土</v>
      </c>
      <c r="AG9" s="43" t="str">
        <f t="shared" si="3"/>
        <v>日</v>
      </c>
      <c r="AH9" s="41" t="str">
        <f t="shared" si="3"/>
        <v>月</v>
      </c>
      <c r="AI9" s="41" t="str">
        <f t="shared" si="3"/>
        <v>火</v>
      </c>
      <c r="AJ9" s="41" t="str">
        <f t="shared" si="3"/>
        <v>水</v>
      </c>
      <c r="AK9" s="41" t="str">
        <f t="shared" si="3"/>
        <v>木</v>
      </c>
      <c r="AL9" s="41" t="str">
        <f t="shared" si="3"/>
        <v>金</v>
      </c>
      <c r="AM9" s="42" t="str">
        <f t="shared" si="3"/>
        <v>土</v>
      </c>
    </row>
    <row r="10" ht="22.5" customHeight="1">
      <c r="A10" s="45" t="s">
        <v>22</v>
      </c>
      <c r="B10" s="45" t="s">
        <v>23</v>
      </c>
      <c r="C10" s="14"/>
      <c r="D10" s="46" t="s">
        <v>24</v>
      </c>
      <c r="E10" s="47">
        <v>46296.0</v>
      </c>
      <c r="F10" s="47">
        <v>46297.0</v>
      </c>
      <c r="G10" s="48">
        <f t="shared" ref="G10:G35" si="5">IF(OR(A10="マイルストーン",E10="",F10=""),"",NETWORKDAYS(E10,F10))</f>
        <v>2</v>
      </c>
      <c r="H10" s="49">
        <v>1.0</v>
      </c>
      <c r="I10" s="50" t="str">
        <f t="shared" ref="I10:AM10" si="4">IF(AND($A10="マイルストーン",$F10&lt;&gt;"",I$8=$F10),"◆","")</f>
        <v/>
      </c>
      <c r="J10" s="50" t="str">
        <f t="shared" si="4"/>
        <v/>
      </c>
      <c r="K10" s="50" t="str">
        <f t="shared" si="4"/>
        <v/>
      </c>
      <c r="L10" s="50" t="str">
        <f t="shared" si="4"/>
        <v/>
      </c>
      <c r="M10" s="50" t="str">
        <f t="shared" si="4"/>
        <v/>
      </c>
      <c r="N10" s="50" t="str">
        <f t="shared" si="4"/>
        <v/>
      </c>
      <c r="O10" s="50" t="str">
        <f t="shared" si="4"/>
        <v/>
      </c>
      <c r="P10" s="50" t="str">
        <f t="shared" si="4"/>
        <v/>
      </c>
      <c r="Q10" s="50" t="str">
        <f t="shared" si="4"/>
        <v/>
      </c>
      <c r="R10" s="50" t="str">
        <f t="shared" si="4"/>
        <v/>
      </c>
      <c r="S10" s="50" t="str">
        <f t="shared" si="4"/>
        <v/>
      </c>
      <c r="T10" s="50" t="str">
        <f t="shared" si="4"/>
        <v/>
      </c>
      <c r="U10" s="50" t="str">
        <f t="shared" si="4"/>
        <v/>
      </c>
      <c r="V10" s="50" t="str">
        <f t="shared" si="4"/>
        <v/>
      </c>
      <c r="W10" s="50" t="str">
        <f t="shared" si="4"/>
        <v/>
      </c>
      <c r="X10" s="50" t="str">
        <f t="shared" si="4"/>
        <v/>
      </c>
      <c r="Y10" s="50" t="str">
        <f t="shared" si="4"/>
        <v/>
      </c>
      <c r="Z10" s="50" t="str">
        <f t="shared" si="4"/>
        <v/>
      </c>
      <c r="AA10" s="50" t="str">
        <f t="shared" si="4"/>
        <v/>
      </c>
      <c r="AB10" s="50" t="str">
        <f t="shared" si="4"/>
        <v/>
      </c>
      <c r="AC10" s="50" t="str">
        <f t="shared" si="4"/>
        <v/>
      </c>
      <c r="AD10" s="50" t="str">
        <f t="shared" si="4"/>
        <v/>
      </c>
      <c r="AE10" s="50" t="str">
        <f t="shared" si="4"/>
        <v/>
      </c>
      <c r="AF10" s="50" t="str">
        <f t="shared" si="4"/>
        <v/>
      </c>
      <c r="AG10" s="50" t="str">
        <f t="shared" si="4"/>
        <v/>
      </c>
      <c r="AH10" s="50" t="str">
        <f t="shared" si="4"/>
        <v/>
      </c>
      <c r="AI10" s="50" t="str">
        <f t="shared" si="4"/>
        <v/>
      </c>
      <c r="AJ10" s="50" t="str">
        <f t="shared" si="4"/>
        <v/>
      </c>
      <c r="AK10" s="50" t="str">
        <f t="shared" si="4"/>
        <v/>
      </c>
      <c r="AL10" s="50" t="str">
        <f t="shared" si="4"/>
        <v/>
      </c>
      <c r="AM10" s="50" t="str">
        <f t="shared" si="4"/>
        <v/>
      </c>
    </row>
    <row r="11" ht="22.5" customHeight="1">
      <c r="A11" s="45" t="s">
        <v>22</v>
      </c>
      <c r="B11" s="45" t="s">
        <v>25</v>
      </c>
      <c r="C11" s="14"/>
      <c r="D11" s="46" t="s">
        <v>26</v>
      </c>
      <c r="E11" s="47">
        <v>46300.0</v>
      </c>
      <c r="F11" s="47">
        <v>46300.0</v>
      </c>
      <c r="G11" s="48">
        <f t="shared" si="5"/>
        <v>1</v>
      </c>
      <c r="H11" s="49">
        <v>1.0</v>
      </c>
      <c r="I11" s="50" t="str">
        <f t="shared" ref="I11:AM11" si="6">IF(AND($A11="マイルストーン",$F11&lt;&gt;"",I$8=$F11),"◆","")</f>
        <v/>
      </c>
      <c r="J11" s="50" t="str">
        <f t="shared" si="6"/>
        <v/>
      </c>
      <c r="K11" s="50" t="str">
        <f t="shared" si="6"/>
        <v/>
      </c>
      <c r="L11" s="50" t="str">
        <f t="shared" si="6"/>
        <v/>
      </c>
      <c r="M11" s="50" t="str">
        <f t="shared" si="6"/>
        <v/>
      </c>
      <c r="N11" s="50" t="str">
        <f t="shared" si="6"/>
        <v/>
      </c>
      <c r="O11" s="50" t="str">
        <f t="shared" si="6"/>
        <v/>
      </c>
      <c r="P11" s="50" t="str">
        <f t="shared" si="6"/>
        <v/>
      </c>
      <c r="Q11" s="50" t="str">
        <f t="shared" si="6"/>
        <v/>
      </c>
      <c r="R11" s="50" t="str">
        <f t="shared" si="6"/>
        <v/>
      </c>
      <c r="S11" s="50" t="str">
        <f t="shared" si="6"/>
        <v/>
      </c>
      <c r="T11" s="50" t="str">
        <f t="shared" si="6"/>
        <v/>
      </c>
      <c r="U11" s="50" t="str">
        <f t="shared" si="6"/>
        <v/>
      </c>
      <c r="V11" s="50" t="str">
        <f t="shared" si="6"/>
        <v/>
      </c>
      <c r="W11" s="50" t="str">
        <f t="shared" si="6"/>
        <v/>
      </c>
      <c r="X11" s="50" t="str">
        <f t="shared" si="6"/>
        <v/>
      </c>
      <c r="Y11" s="50" t="str">
        <f t="shared" si="6"/>
        <v/>
      </c>
      <c r="Z11" s="50" t="str">
        <f t="shared" si="6"/>
        <v/>
      </c>
      <c r="AA11" s="50" t="str">
        <f t="shared" si="6"/>
        <v/>
      </c>
      <c r="AB11" s="50" t="str">
        <f t="shared" si="6"/>
        <v/>
      </c>
      <c r="AC11" s="50" t="str">
        <f t="shared" si="6"/>
        <v/>
      </c>
      <c r="AD11" s="50" t="str">
        <f t="shared" si="6"/>
        <v/>
      </c>
      <c r="AE11" s="50" t="str">
        <f t="shared" si="6"/>
        <v/>
      </c>
      <c r="AF11" s="50" t="str">
        <f t="shared" si="6"/>
        <v/>
      </c>
      <c r="AG11" s="50" t="str">
        <f t="shared" si="6"/>
        <v/>
      </c>
      <c r="AH11" s="50" t="str">
        <f t="shared" si="6"/>
        <v/>
      </c>
      <c r="AI11" s="50" t="str">
        <f t="shared" si="6"/>
        <v/>
      </c>
      <c r="AJ11" s="50" t="str">
        <f t="shared" si="6"/>
        <v/>
      </c>
      <c r="AK11" s="50" t="str">
        <f t="shared" si="6"/>
        <v/>
      </c>
      <c r="AL11" s="50" t="str">
        <f t="shared" si="6"/>
        <v/>
      </c>
      <c r="AM11" s="50" t="str">
        <f t="shared" si="6"/>
        <v/>
      </c>
    </row>
    <row r="12" ht="22.5" customHeight="1">
      <c r="A12" s="45" t="s">
        <v>22</v>
      </c>
      <c r="B12" s="45" t="s">
        <v>27</v>
      </c>
      <c r="C12" s="14"/>
      <c r="D12" s="46" t="s">
        <v>28</v>
      </c>
      <c r="E12" s="47">
        <v>46301.0</v>
      </c>
      <c r="F12" s="47">
        <v>46301.0</v>
      </c>
      <c r="G12" s="48">
        <f t="shared" si="5"/>
        <v>1</v>
      </c>
      <c r="H12" s="49">
        <v>1.0</v>
      </c>
      <c r="I12" s="50" t="str">
        <f t="shared" ref="I12:AM12" si="7">IF(AND($A12="マイルストーン",$F12&lt;&gt;"",I$8=$F12),"◆","")</f>
        <v/>
      </c>
      <c r="J12" s="50" t="str">
        <f t="shared" si="7"/>
        <v/>
      </c>
      <c r="K12" s="50" t="str">
        <f t="shared" si="7"/>
        <v/>
      </c>
      <c r="L12" s="50" t="str">
        <f t="shared" si="7"/>
        <v/>
      </c>
      <c r="M12" s="50" t="str">
        <f t="shared" si="7"/>
        <v/>
      </c>
      <c r="N12" s="50" t="str">
        <f t="shared" si="7"/>
        <v/>
      </c>
      <c r="O12" s="50" t="str">
        <f t="shared" si="7"/>
        <v/>
      </c>
      <c r="P12" s="50" t="str">
        <f t="shared" si="7"/>
        <v/>
      </c>
      <c r="Q12" s="50" t="str">
        <f t="shared" si="7"/>
        <v/>
      </c>
      <c r="R12" s="50" t="str">
        <f t="shared" si="7"/>
        <v/>
      </c>
      <c r="S12" s="50" t="str">
        <f t="shared" si="7"/>
        <v/>
      </c>
      <c r="T12" s="50" t="str">
        <f t="shared" si="7"/>
        <v/>
      </c>
      <c r="U12" s="50" t="str">
        <f t="shared" si="7"/>
        <v/>
      </c>
      <c r="V12" s="50" t="str">
        <f t="shared" si="7"/>
        <v/>
      </c>
      <c r="W12" s="50" t="str">
        <f t="shared" si="7"/>
        <v/>
      </c>
      <c r="X12" s="50" t="str">
        <f t="shared" si="7"/>
        <v/>
      </c>
      <c r="Y12" s="50" t="str">
        <f t="shared" si="7"/>
        <v/>
      </c>
      <c r="Z12" s="50" t="str">
        <f t="shared" si="7"/>
        <v/>
      </c>
      <c r="AA12" s="50" t="str">
        <f t="shared" si="7"/>
        <v/>
      </c>
      <c r="AB12" s="50" t="str">
        <f t="shared" si="7"/>
        <v/>
      </c>
      <c r="AC12" s="50" t="str">
        <f t="shared" si="7"/>
        <v/>
      </c>
      <c r="AD12" s="50" t="str">
        <f t="shared" si="7"/>
        <v/>
      </c>
      <c r="AE12" s="50" t="str">
        <f t="shared" si="7"/>
        <v/>
      </c>
      <c r="AF12" s="50" t="str">
        <f t="shared" si="7"/>
        <v/>
      </c>
      <c r="AG12" s="50" t="str">
        <f t="shared" si="7"/>
        <v/>
      </c>
      <c r="AH12" s="50" t="str">
        <f t="shared" si="7"/>
        <v/>
      </c>
      <c r="AI12" s="50" t="str">
        <f t="shared" si="7"/>
        <v/>
      </c>
      <c r="AJ12" s="50" t="str">
        <f t="shared" si="7"/>
        <v/>
      </c>
      <c r="AK12" s="50" t="str">
        <f t="shared" si="7"/>
        <v/>
      </c>
      <c r="AL12" s="50" t="str">
        <f t="shared" si="7"/>
        <v/>
      </c>
      <c r="AM12" s="50" t="str">
        <f t="shared" si="7"/>
        <v/>
      </c>
    </row>
    <row r="13" ht="22.5" customHeight="1">
      <c r="A13" s="45" t="s">
        <v>22</v>
      </c>
      <c r="B13" s="45" t="s">
        <v>29</v>
      </c>
      <c r="C13" s="14"/>
      <c r="D13" s="46" t="s">
        <v>30</v>
      </c>
      <c r="E13" s="47">
        <v>46301.0</v>
      </c>
      <c r="F13" s="47">
        <v>46301.0</v>
      </c>
      <c r="G13" s="48">
        <f t="shared" si="5"/>
        <v>1</v>
      </c>
      <c r="H13" s="49">
        <v>0.9</v>
      </c>
      <c r="I13" s="50" t="str">
        <f t="shared" ref="I13:AM13" si="8">IF(AND($A13="マイルストーン",$F13&lt;&gt;"",I$8=$F13),"◆","")</f>
        <v/>
      </c>
      <c r="J13" s="50" t="str">
        <f t="shared" si="8"/>
        <v/>
      </c>
      <c r="K13" s="50" t="str">
        <f t="shared" si="8"/>
        <v/>
      </c>
      <c r="L13" s="50" t="str">
        <f t="shared" si="8"/>
        <v/>
      </c>
      <c r="M13" s="50" t="str">
        <f t="shared" si="8"/>
        <v/>
      </c>
      <c r="N13" s="50" t="str">
        <f t="shared" si="8"/>
        <v/>
      </c>
      <c r="O13" s="50" t="str">
        <f t="shared" si="8"/>
        <v/>
      </c>
      <c r="P13" s="50" t="str">
        <f t="shared" si="8"/>
        <v/>
      </c>
      <c r="Q13" s="50" t="str">
        <f t="shared" si="8"/>
        <v/>
      </c>
      <c r="R13" s="50" t="str">
        <f t="shared" si="8"/>
        <v/>
      </c>
      <c r="S13" s="50" t="str">
        <f t="shared" si="8"/>
        <v/>
      </c>
      <c r="T13" s="50" t="str">
        <f t="shared" si="8"/>
        <v/>
      </c>
      <c r="U13" s="50" t="str">
        <f t="shared" si="8"/>
        <v/>
      </c>
      <c r="V13" s="50" t="str">
        <f t="shared" si="8"/>
        <v/>
      </c>
      <c r="W13" s="50" t="str">
        <f t="shared" si="8"/>
        <v/>
      </c>
      <c r="X13" s="50" t="str">
        <f t="shared" si="8"/>
        <v/>
      </c>
      <c r="Y13" s="50" t="str">
        <f t="shared" si="8"/>
        <v/>
      </c>
      <c r="Z13" s="50" t="str">
        <f t="shared" si="8"/>
        <v/>
      </c>
      <c r="AA13" s="50" t="str">
        <f t="shared" si="8"/>
        <v/>
      </c>
      <c r="AB13" s="50" t="str">
        <f t="shared" si="8"/>
        <v/>
      </c>
      <c r="AC13" s="50" t="str">
        <f t="shared" si="8"/>
        <v/>
      </c>
      <c r="AD13" s="50" t="str">
        <f t="shared" si="8"/>
        <v/>
      </c>
      <c r="AE13" s="50" t="str">
        <f t="shared" si="8"/>
        <v/>
      </c>
      <c r="AF13" s="50" t="str">
        <f t="shared" si="8"/>
        <v/>
      </c>
      <c r="AG13" s="50" t="str">
        <f t="shared" si="8"/>
        <v/>
      </c>
      <c r="AH13" s="50" t="str">
        <f t="shared" si="8"/>
        <v/>
      </c>
      <c r="AI13" s="50" t="str">
        <f t="shared" si="8"/>
        <v/>
      </c>
      <c r="AJ13" s="50" t="str">
        <f t="shared" si="8"/>
        <v/>
      </c>
      <c r="AK13" s="50" t="str">
        <f t="shared" si="8"/>
        <v/>
      </c>
      <c r="AL13" s="50" t="str">
        <f t="shared" si="8"/>
        <v/>
      </c>
      <c r="AM13" s="50" t="str">
        <f t="shared" si="8"/>
        <v/>
      </c>
    </row>
    <row r="14" ht="22.5" customHeight="1">
      <c r="A14" s="45" t="s">
        <v>22</v>
      </c>
      <c r="B14" s="45" t="s">
        <v>31</v>
      </c>
      <c r="C14" s="14"/>
      <c r="D14" s="46" t="s">
        <v>32</v>
      </c>
      <c r="E14" s="47">
        <v>46302.0</v>
      </c>
      <c r="F14" s="47">
        <v>46303.0</v>
      </c>
      <c r="G14" s="48">
        <f t="shared" si="5"/>
        <v>2</v>
      </c>
      <c r="H14" s="49">
        <v>0.8</v>
      </c>
      <c r="I14" s="50" t="str">
        <f t="shared" ref="I14:AM14" si="9">IF(AND($A14="マイルストーン",$F14&lt;&gt;"",I$8=$F14),"◆","")</f>
        <v/>
      </c>
      <c r="J14" s="50" t="str">
        <f t="shared" si="9"/>
        <v/>
      </c>
      <c r="K14" s="50" t="str">
        <f t="shared" si="9"/>
        <v/>
      </c>
      <c r="L14" s="50" t="str">
        <f t="shared" si="9"/>
        <v/>
      </c>
      <c r="M14" s="50" t="str">
        <f t="shared" si="9"/>
        <v/>
      </c>
      <c r="N14" s="50" t="str">
        <f t="shared" si="9"/>
        <v/>
      </c>
      <c r="O14" s="50" t="str">
        <f t="shared" si="9"/>
        <v/>
      </c>
      <c r="P14" s="50" t="str">
        <f t="shared" si="9"/>
        <v/>
      </c>
      <c r="Q14" s="50" t="str">
        <f t="shared" si="9"/>
        <v/>
      </c>
      <c r="R14" s="50" t="str">
        <f t="shared" si="9"/>
        <v/>
      </c>
      <c r="S14" s="50" t="str">
        <f t="shared" si="9"/>
        <v/>
      </c>
      <c r="T14" s="50" t="str">
        <f t="shared" si="9"/>
        <v/>
      </c>
      <c r="U14" s="50" t="str">
        <f t="shared" si="9"/>
        <v/>
      </c>
      <c r="V14" s="50" t="str">
        <f t="shared" si="9"/>
        <v/>
      </c>
      <c r="W14" s="50" t="str">
        <f t="shared" si="9"/>
        <v/>
      </c>
      <c r="X14" s="50" t="str">
        <f t="shared" si="9"/>
        <v/>
      </c>
      <c r="Y14" s="50" t="str">
        <f t="shared" si="9"/>
        <v/>
      </c>
      <c r="Z14" s="50" t="str">
        <f t="shared" si="9"/>
        <v/>
      </c>
      <c r="AA14" s="50" t="str">
        <f t="shared" si="9"/>
        <v/>
      </c>
      <c r="AB14" s="50" t="str">
        <f t="shared" si="9"/>
        <v/>
      </c>
      <c r="AC14" s="50" t="str">
        <f t="shared" si="9"/>
        <v/>
      </c>
      <c r="AD14" s="50" t="str">
        <f t="shared" si="9"/>
        <v/>
      </c>
      <c r="AE14" s="50" t="str">
        <f t="shared" si="9"/>
        <v/>
      </c>
      <c r="AF14" s="50" t="str">
        <f t="shared" si="9"/>
        <v/>
      </c>
      <c r="AG14" s="50" t="str">
        <f t="shared" si="9"/>
        <v/>
      </c>
      <c r="AH14" s="50" t="str">
        <f t="shared" si="9"/>
        <v/>
      </c>
      <c r="AI14" s="50" t="str">
        <f t="shared" si="9"/>
        <v/>
      </c>
      <c r="AJ14" s="50" t="str">
        <f t="shared" si="9"/>
        <v/>
      </c>
      <c r="AK14" s="50" t="str">
        <f t="shared" si="9"/>
        <v/>
      </c>
      <c r="AL14" s="50" t="str">
        <f t="shared" si="9"/>
        <v/>
      </c>
      <c r="AM14" s="50" t="str">
        <f t="shared" si="9"/>
        <v/>
      </c>
    </row>
    <row r="15" ht="22.5" customHeight="1">
      <c r="A15" s="45" t="s">
        <v>33</v>
      </c>
      <c r="B15" s="45" t="s">
        <v>34</v>
      </c>
      <c r="C15" s="14"/>
      <c r="D15" s="46" t="s">
        <v>35</v>
      </c>
      <c r="E15" s="47">
        <v>46304.0</v>
      </c>
      <c r="F15" s="47">
        <v>46304.0</v>
      </c>
      <c r="G15" s="48">
        <f t="shared" si="5"/>
        <v>1</v>
      </c>
      <c r="H15" s="49">
        <v>0.7</v>
      </c>
      <c r="I15" s="50" t="str">
        <f t="shared" ref="I15:AM15" si="10">IF(AND($A15="マイルストーン",$F15&lt;&gt;"",I$8=$F15),"◆","")</f>
        <v/>
      </c>
      <c r="J15" s="50" t="str">
        <f t="shared" si="10"/>
        <v/>
      </c>
      <c r="K15" s="50" t="str">
        <f t="shared" si="10"/>
        <v/>
      </c>
      <c r="L15" s="50" t="str">
        <f t="shared" si="10"/>
        <v/>
      </c>
      <c r="M15" s="50" t="str">
        <f t="shared" si="10"/>
        <v/>
      </c>
      <c r="N15" s="50" t="str">
        <f t="shared" si="10"/>
        <v/>
      </c>
      <c r="O15" s="50" t="str">
        <f t="shared" si="10"/>
        <v/>
      </c>
      <c r="P15" s="50" t="str">
        <f t="shared" si="10"/>
        <v/>
      </c>
      <c r="Q15" s="50" t="str">
        <f t="shared" si="10"/>
        <v/>
      </c>
      <c r="R15" s="50" t="str">
        <f t="shared" si="10"/>
        <v/>
      </c>
      <c r="S15" s="50" t="str">
        <f t="shared" si="10"/>
        <v/>
      </c>
      <c r="T15" s="50" t="str">
        <f t="shared" si="10"/>
        <v/>
      </c>
      <c r="U15" s="50" t="str">
        <f t="shared" si="10"/>
        <v/>
      </c>
      <c r="V15" s="50" t="str">
        <f t="shared" si="10"/>
        <v/>
      </c>
      <c r="W15" s="50" t="str">
        <f t="shared" si="10"/>
        <v/>
      </c>
      <c r="X15" s="50" t="str">
        <f t="shared" si="10"/>
        <v/>
      </c>
      <c r="Y15" s="50" t="str">
        <f t="shared" si="10"/>
        <v/>
      </c>
      <c r="Z15" s="50" t="str">
        <f t="shared" si="10"/>
        <v/>
      </c>
      <c r="AA15" s="50" t="str">
        <f t="shared" si="10"/>
        <v/>
      </c>
      <c r="AB15" s="50" t="str">
        <f t="shared" si="10"/>
        <v/>
      </c>
      <c r="AC15" s="50" t="str">
        <f t="shared" si="10"/>
        <v/>
      </c>
      <c r="AD15" s="50" t="str">
        <f t="shared" si="10"/>
        <v/>
      </c>
      <c r="AE15" s="50" t="str">
        <f t="shared" si="10"/>
        <v/>
      </c>
      <c r="AF15" s="50" t="str">
        <f t="shared" si="10"/>
        <v/>
      </c>
      <c r="AG15" s="50" t="str">
        <f t="shared" si="10"/>
        <v/>
      </c>
      <c r="AH15" s="50" t="str">
        <f t="shared" si="10"/>
        <v/>
      </c>
      <c r="AI15" s="50" t="str">
        <f t="shared" si="10"/>
        <v/>
      </c>
      <c r="AJ15" s="50" t="str">
        <f t="shared" si="10"/>
        <v/>
      </c>
      <c r="AK15" s="50" t="str">
        <f t="shared" si="10"/>
        <v/>
      </c>
      <c r="AL15" s="50" t="str">
        <f t="shared" si="10"/>
        <v/>
      </c>
      <c r="AM15" s="50" t="str">
        <f t="shared" si="10"/>
        <v/>
      </c>
    </row>
    <row r="16" ht="22.5" customHeight="1">
      <c r="A16" s="45" t="s">
        <v>33</v>
      </c>
      <c r="B16" s="45" t="s">
        <v>36</v>
      </c>
      <c r="C16" s="14"/>
      <c r="D16" s="46" t="s">
        <v>37</v>
      </c>
      <c r="E16" s="47">
        <v>46307.0</v>
      </c>
      <c r="F16" s="47">
        <v>46307.0</v>
      </c>
      <c r="G16" s="48">
        <f t="shared" si="5"/>
        <v>1</v>
      </c>
      <c r="H16" s="49">
        <v>0.6</v>
      </c>
      <c r="I16" s="50" t="str">
        <f t="shared" ref="I16:AM16" si="11">IF(AND($A16="マイルストーン",$F16&lt;&gt;"",I$8=$F16),"◆","")</f>
        <v/>
      </c>
      <c r="J16" s="50" t="str">
        <f t="shared" si="11"/>
        <v/>
      </c>
      <c r="K16" s="50" t="str">
        <f t="shared" si="11"/>
        <v/>
      </c>
      <c r="L16" s="50" t="str">
        <f t="shared" si="11"/>
        <v/>
      </c>
      <c r="M16" s="50" t="str">
        <f t="shared" si="11"/>
        <v/>
      </c>
      <c r="N16" s="50" t="str">
        <f t="shared" si="11"/>
        <v/>
      </c>
      <c r="O16" s="50" t="str">
        <f t="shared" si="11"/>
        <v/>
      </c>
      <c r="P16" s="50" t="str">
        <f t="shared" si="11"/>
        <v/>
      </c>
      <c r="Q16" s="50" t="str">
        <f t="shared" si="11"/>
        <v/>
      </c>
      <c r="R16" s="50" t="str">
        <f t="shared" si="11"/>
        <v/>
      </c>
      <c r="S16" s="50" t="str">
        <f t="shared" si="11"/>
        <v/>
      </c>
      <c r="T16" s="50" t="str">
        <f t="shared" si="11"/>
        <v/>
      </c>
      <c r="U16" s="50" t="str">
        <f t="shared" si="11"/>
        <v/>
      </c>
      <c r="V16" s="50" t="str">
        <f t="shared" si="11"/>
        <v/>
      </c>
      <c r="W16" s="50" t="str">
        <f t="shared" si="11"/>
        <v/>
      </c>
      <c r="X16" s="50" t="str">
        <f t="shared" si="11"/>
        <v/>
      </c>
      <c r="Y16" s="50" t="str">
        <f t="shared" si="11"/>
        <v/>
      </c>
      <c r="Z16" s="50" t="str">
        <f t="shared" si="11"/>
        <v/>
      </c>
      <c r="AA16" s="50" t="str">
        <f t="shared" si="11"/>
        <v/>
      </c>
      <c r="AB16" s="50" t="str">
        <f t="shared" si="11"/>
        <v/>
      </c>
      <c r="AC16" s="50" t="str">
        <f t="shared" si="11"/>
        <v/>
      </c>
      <c r="AD16" s="50" t="str">
        <f t="shared" si="11"/>
        <v/>
      </c>
      <c r="AE16" s="50" t="str">
        <f t="shared" si="11"/>
        <v/>
      </c>
      <c r="AF16" s="50" t="str">
        <f t="shared" si="11"/>
        <v/>
      </c>
      <c r="AG16" s="50" t="str">
        <f t="shared" si="11"/>
        <v/>
      </c>
      <c r="AH16" s="50" t="str">
        <f t="shared" si="11"/>
        <v/>
      </c>
      <c r="AI16" s="50" t="str">
        <f t="shared" si="11"/>
        <v/>
      </c>
      <c r="AJ16" s="50" t="str">
        <f t="shared" si="11"/>
        <v/>
      </c>
      <c r="AK16" s="50" t="str">
        <f t="shared" si="11"/>
        <v/>
      </c>
      <c r="AL16" s="50" t="str">
        <f t="shared" si="11"/>
        <v/>
      </c>
      <c r="AM16" s="50" t="str">
        <f t="shared" si="11"/>
        <v/>
      </c>
    </row>
    <row r="17" ht="22.5" customHeight="1">
      <c r="A17" s="45" t="s">
        <v>33</v>
      </c>
      <c r="B17" s="45" t="s">
        <v>38</v>
      </c>
      <c r="C17" s="14"/>
      <c r="D17" s="46" t="s">
        <v>39</v>
      </c>
      <c r="E17" s="47">
        <v>46308.0</v>
      </c>
      <c r="F17" s="47">
        <v>46309.0</v>
      </c>
      <c r="G17" s="48">
        <f t="shared" si="5"/>
        <v>2</v>
      </c>
      <c r="H17" s="49">
        <v>0.5</v>
      </c>
      <c r="I17" s="50" t="str">
        <f t="shared" ref="I17:AM17" si="12">IF(AND($A17="マイルストーン",$F17&lt;&gt;"",I$8=$F17),"◆","")</f>
        <v/>
      </c>
      <c r="J17" s="50" t="str">
        <f t="shared" si="12"/>
        <v/>
      </c>
      <c r="K17" s="50" t="str">
        <f t="shared" si="12"/>
        <v/>
      </c>
      <c r="L17" s="50" t="str">
        <f t="shared" si="12"/>
        <v/>
      </c>
      <c r="M17" s="50" t="str">
        <f t="shared" si="12"/>
        <v/>
      </c>
      <c r="N17" s="50" t="str">
        <f t="shared" si="12"/>
        <v/>
      </c>
      <c r="O17" s="50" t="str">
        <f t="shared" si="12"/>
        <v/>
      </c>
      <c r="P17" s="50" t="str">
        <f t="shared" si="12"/>
        <v/>
      </c>
      <c r="Q17" s="50" t="str">
        <f t="shared" si="12"/>
        <v/>
      </c>
      <c r="R17" s="50" t="str">
        <f t="shared" si="12"/>
        <v/>
      </c>
      <c r="S17" s="50" t="str">
        <f t="shared" si="12"/>
        <v/>
      </c>
      <c r="T17" s="50" t="str">
        <f t="shared" si="12"/>
        <v/>
      </c>
      <c r="U17" s="50" t="str">
        <f t="shared" si="12"/>
        <v/>
      </c>
      <c r="V17" s="50" t="str">
        <f t="shared" si="12"/>
        <v/>
      </c>
      <c r="W17" s="50" t="str">
        <f t="shared" si="12"/>
        <v/>
      </c>
      <c r="X17" s="50" t="str">
        <f t="shared" si="12"/>
        <v/>
      </c>
      <c r="Y17" s="50" t="str">
        <f t="shared" si="12"/>
        <v/>
      </c>
      <c r="Z17" s="50" t="str">
        <f t="shared" si="12"/>
        <v/>
      </c>
      <c r="AA17" s="50" t="str">
        <f t="shared" si="12"/>
        <v/>
      </c>
      <c r="AB17" s="50" t="str">
        <f t="shared" si="12"/>
        <v/>
      </c>
      <c r="AC17" s="50" t="str">
        <f t="shared" si="12"/>
        <v/>
      </c>
      <c r="AD17" s="50" t="str">
        <f t="shared" si="12"/>
        <v/>
      </c>
      <c r="AE17" s="50" t="str">
        <f t="shared" si="12"/>
        <v/>
      </c>
      <c r="AF17" s="50" t="str">
        <f t="shared" si="12"/>
        <v/>
      </c>
      <c r="AG17" s="50" t="str">
        <f t="shared" si="12"/>
        <v/>
      </c>
      <c r="AH17" s="50" t="str">
        <f t="shared" si="12"/>
        <v/>
      </c>
      <c r="AI17" s="50" t="str">
        <f t="shared" si="12"/>
        <v/>
      </c>
      <c r="AJ17" s="50" t="str">
        <f t="shared" si="12"/>
        <v/>
      </c>
      <c r="AK17" s="50" t="str">
        <f t="shared" si="12"/>
        <v/>
      </c>
      <c r="AL17" s="50" t="str">
        <f t="shared" si="12"/>
        <v/>
      </c>
      <c r="AM17" s="50" t="str">
        <f t="shared" si="12"/>
        <v/>
      </c>
    </row>
    <row r="18" ht="22.5" customHeight="1">
      <c r="A18" s="45" t="s">
        <v>11</v>
      </c>
      <c r="B18" s="45" t="s">
        <v>40</v>
      </c>
      <c r="C18" s="14"/>
      <c r="D18" s="46" t="s">
        <v>39</v>
      </c>
      <c r="E18" s="47">
        <v>46310.0</v>
      </c>
      <c r="F18" s="47">
        <v>46310.0</v>
      </c>
      <c r="G18" s="48" t="str">
        <f t="shared" si="5"/>
        <v/>
      </c>
      <c r="H18" s="49"/>
      <c r="I18" s="50" t="str">
        <f t="shared" ref="I18:AM18" si="13">IF(AND($A18="マイルストーン",$F18&lt;&gt;"",I$8=$F18),"◆","")</f>
        <v/>
      </c>
      <c r="J18" s="50" t="str">
        <f t="shared" si="13"/>
        <v/>
      </c>
      <c r="K18" s="50" t="str">
        <f t="shared" si="13"/>
        <v/>
      </c>
      <c r="L18" s="50" t="str">
        <f t="shared" si="13"/>
        <v/>
      </c>
      <c r="M18" s="50" t="str">
        <f t="shared" si="13"/>
        <v/>
      </c>
      <c r="N18" s="50" t="str">
        <f t="shared" si="13"/>
        <v/>
      </c>
      <c r="O18" s="50" t="str">
        <f t="shared" si="13"/>
        <v/>
      </c>
      <c r="P18" s="50" t="str">
        <f t="shared" si="13"/>
        <v/>
      </c>
      <c r="Q18" s="50" t="str">
        <f t="shared" si="13"/>
        <v/>
      </c>
      <c r="R18" s="50" t="str">
        <f t="shared" si="13"/>
        <v/>
      </c>
      <c r="S18" s="50" t="str">
        <f t="shared" si="13"/>
        <v/>
      </c>
      <c r="T18" s="50" t="str">
        <f t="shared" si="13"/>
        <v/>
      </c>
      <c r="U18" s="50" t="str">
        <f t="shared" si="13"/>
        <v/>
      </c>
      <c r="V18" s="50" t="str">
        <f t="shared" si="13"/>
        <v/>
      </c>
      <c r="W18" s="50" t="str">
        <f t="shared" si="13"/>
        <v>◆</v>
      </c>
      <c r="X18" s="50" t="str">
        <f t="shared" si="13"/>
        <v/>
      </c>
      <c r="Y18" s="50" t="str">
        <f t="shared" si="13"/>
        <v/>
      </c>
      <c r="Z18" s="50" t="str">
        <f t="shared" si="13"/>
        <v/>
      </c>
      <c r="AA18" s="50" t="str">
        <f t="shared" si="13"/>
        <v/>
      </c>
      <c r="AB18" s="50" t="str">
        <f t="shared" si="13"/>
        <v/>
      </c>
      <c r="AC18" s="50" t="str">
        <f t="shared" si="13"/>
        <v/>
      </c>
      <c r="AD18" s="50" t="str">
        <f t="shared" si="13"/>
        <v/>
      </c>
      <c r="AE18" s="50" t="str">
        <f t="shared" si="13"/>
        <v/>
      </c>
      <c r="AF18" s="50" t="str">
        <f t="shared" si="13"/>
        <v/>
      </c>
      <c r="AG18" s="50" t="str">
        <f t="shared" si="13"/>
        <v/>
      </c>
      <c r="AH18" s="50" t="str">
        <f t="shared" si="13"/>
        <v/>
      </c>
      <c r="AI18" s="50" t="str">
        <f t="shared" si="13"/>
        <v/>
      </c>
      <c r="AJ18" s="50" t="str">
        <f t="shared" si="13"/>
        <v/>
      </c>
      <c r="AK18" s="50" t="str">
        <f t="shared" si="13"/>
        <v/>
      </c>
      <c r="AL18" s="50" t="str">
        <f t="shared" si="13"/>
        <v/>
      </c>
      <c r="AM18" s="50" t="str">
        <f t="shared" si="13"/>
        <v/>
      </c>
    </row>
    <row r="19" ht="22.5" customHeight="1">
      <c r="A19" s="45" t="s">
        <v>33</v>
      </c>
      <c r="B19" s="45" t="s">
        <v>41</v>
      </c>
      <c r="C19" s="14"/>
      <c r="D19" s="46" t="s">
        <v>42</v>
      </c>
      <c r="E19" s="47">
        <v>46310.0</v>
      </c>
      <c r="F19" s="47">
        <v>46311.0</v>
      </c>
      <c r="G19" s="48">
        <f t="shared" si="5"/>
        <v>2</v>
      </c>
      <c r="H19" s="49">
        <v>0.4</v>
      </c>
      <c r="I19" s="50" t="str">
        <f t="shared" ref="I19:AM19" si="14">IF(AND($A19="マイルストーン",$F19&lt;&gt;"",I$8=$F19),"◆","")</f>
        <v/>
      </c>
      <c r="J19" s="50" t="str">
        <f t="shared" si="14"/>
        <v/>
      </c>
      <c r="K19" s="50" t="str">
        <f t="shared" si="14"/>
        <v/>
      </c>
      <c r="L19" s="50" t="str">
        <f t="shared" si="14"/>
        <v/>
      </c>
      <c r="M19" s="50" t="str">
        <f t="shared" si="14"/>
        <v/>
      </c>
      <c r="N19" s="50" t="str">
        <f t="shared" si="14"/>
        <v/>
      </c>
      <c r="O19" s="50" t="str">
        <f t="shared" si="14"/>
        <v/>
      </c>
      <c r="P19" s="50" t="str">
        <f t="shared" si="14"/>
        <v/>
      </c>
      <c r="Q19" s="50" t="str">
        <f t="shared" si="14"/>
        <v/>
      </c>
      <c r="R19" s="50" t="str">
        <f t="shared" si="14"/>
        <v/>
      </c>
      <c r="S19" s="50" t="str">
        <f t="shared" si="14"/>
        <v/>
      </c>
      <c r="T19" s="50" t="str">
        <f t="shared" si="14"/>
        <v/>
      </c>
      <c r="U19" s="50" t="str">
        <f t="shared" si="14"/>
        <v/>
      </c>
      <c r="V19" s="50" t="str">
        <f t="shared" si="14"/>
        <v/>
      </c>
      <c r="W19" s="50" t="str">
        <f t="shared" si="14"/>
        <v/>
      </c>
      <c r="X19" s="50" t="str">
        <f t="shared" si="14"/>
        <v/>
      </c>
      <c r="Y19" s="50" t="str">
        <f t="shared" si="14"/>
        <v/>
      </c>
      <c r="Z19" s="50" t="str">
        <f t="shared" si="14"/>
        <v/>
      </c>
      <c r="AA19" s="50" t="str">
        <f t="shared" si="14"/>
        <v/>
      </c>
      <c r="AB19" s="50" t="str">
        <f t="shared" si="14"/>
        <v/>
      </c>
      <c r="AC19" s="50" t="str">
        <f t="shared" si="14"/>
        <v/>
      </c>
      <c r="AD19" s="50" t="str">
        <f t="shared" si="14"/>
        <v/>
      </c>
      <c r="AE19" s="50" t="str">
        <f t="shared" si="14"/>
        <v/>
      </c>
      <c r="AF19" s="50" t="str">
        <f t="shared" si="14"/>
        <v/>
      </c>
      <c r="AG19" s="50" t="str">
        <f t="shared" si="14"/>
        <v/>
      </c>
      <c r="AH19" s="50" t="str">
        <f t="shared" si="14"/>
        <v/>
      </c>
      <c r="AI19" s="50" t="str">
        <f t="shared" si="14"/>
        <v/>
      </c>
      <c r="AJ19" s="50" t="str">
        <f t="shared" si="14"/>
        <v/>
      </c>
      <c r="AK19" s="50" t="str">
        <f t="shared" si="14"/>
        <v/>
      </c>
      <c r="AL19" s="50" t="str">
        <f t="shared" si="14"/>
        <v/>
      </c>
      <c r="AM19" s="50" t="str">
        <f t="shared" si="14"/>
        <v/>
      </c>
    </row>
    <row r="20" ht="22.5" customHeight="1">
      <c r="A20" s="45" t="s">
        <v>33</v>
      </c>
      <c r="B20" s="45" t="s">
        <v>43</v>
      </c>
      <c r="C20" s="14"/>
      <c r="D20" s="46" t="s">
        <v>44</v>
      </c>
      <c r="E20" s="47">
        <v>46314.0</v>
      </c>
      <c r="F20" s="47">
        <v>46314.0</v>
      </c>
      <c r="G20" s="48">
        <f t="shared" si="5"/>
        <v>1</v>
      </c>
      <c r="H20" s="49">
        <v>0.3</v>
      </c>
      <c r="I20" s="50" t="str">
        <f t="shared" ref="I20:AM20" si="15">IF(AND($A20="マイルストーン",$F20&lt;&gt;"",I$8=$F20),"◆","")</f>
        <v/>
      </c>
      <c r="J20" s="50" t="str">
        <f t="shared" si="15"/>
        <v/>
      </c>
      <c r="K20" s="50" t="str">
        <f t="shared" si="15"/>
        <v/>
      </c>
      <c r="L20" s="50" t="str">
        <f t="shared" si="15"/>
        <v/>
      </c>
      <c r="M20" s="50" t="str">
        <f t="shared" si="15"/>
        <v/>
      </c>
      <c r="N20" s="50" t="str">
        <f t="shared" si="15"/>
        <v/>
      </c>
      <c r="O20" s="50" t="str">
        <f t="shared" si="15"/>
        <v/>
      </c>
      <c r="P20" s="50" t="str">
        <f t="shared" si="15"/>
        <v/>
      </c>
      <c r="Q20" s="50" t="str">
        <f t="shared" si="15"/>
        <v/>
      </c>
      <c r="R20" s="50" t="str">
        <f t="shared" si="15"/>
        <v/>
      </c>
      <c r="S20" s="50" t="str">
        <f t="shared" si="15"/>
        <v/>
      </c>
      <c r="T20" s="50" t="str">
        <f t="shared" si="15"/>
        <v/>
      </c>
      <c r="U20" s="50" t="str">
        <f t="shared" si="15"/>
        <v/>
      </c>
      <c r="V20" s="50" t="str">
        <f t="shared" si="15"/>
        <v/>
      </c>
      <c r="W20" s="50" t="str">
        <f t="shared" si="15"/>
        <v/>
      </c>
      <c r="X20" s="50" t="str">
        <f t="shared" si="15"/>
        <v/>
      </c>
      <c r="Y20" s="50" t="str">
        <f t="shared" si="15"/>
        <v/>
      </c>
      <c r="Z20" s="50" t="str">
        <f t="shared" si="15"/>
        <v/>
      </c>
      <c r="AA20" s="50" t="str">
        <f t="shared" si="15"/>
        <v/>
      </c>
      <c r="AB20" s="50" t="str">
        <f t="shared" si="15"/>
        <v/>
      </c>
      <c r="AC20" s="50" t="str">
        <f t="shared" si="15"/>
        <v/>
      </c>
      <c r="AD20" s="50" t="str">
        <f t="shared" si="15"/>
        <v/>
      </c>
      <c r="AE20" s="50" t="str">
        <f t="shared" si="15"/>
        <v/>
      </c>
      <c r="AF20" s="50" t="str">
        <f t="shared" si="15"/>
        <v/>
      </c>
      <c r="AG20" s="50" t="str">
        <f t="shared" si="15"/>
        <v/>
      </c>
      <c r="AH20" s="50" t="str">
        <f t="shared" si="15"/>
        <v/>
      </c>
      <c r="AI20" s="50" t="str">
        <f t="shared" si="15"/>
        <v/>
      </c>
      <c r="AJ20" s="50" t="str">
        <f t="shared" si="15"/>
        <v/>
      </c>
      <c r="AK20" s="50" t="str">
        <f t="shared" si="15"/>
        <v/>
      </c>
      <c r="AL20" s="50" t="str">
        <f t="shared" si="15"/>
        <v/>
      </c>
      <c r="AM20" s="50" t="str">
        <f t="shared" si="15"/>
        <v/>
      </c>
    </row>
    <row r="21" ht="22.5" customHeight="1">
      <c r="A21" s="45" t="s">
        <v>33</v>
      </c>
      <c r="B21" s="45" t="s">
        <v>45</v>
      </c>
      <c r="C21" s="14"/>
      <c r="D21" s="46" t="s">
        <v>46</v>
      </c>
      <c r="E21" s="47">
        <v>46315.0</v>
      </c>
      <c r="F21" s="47">
        <v>46321.0</v>
      </c>
      <c r="G21" s="48">
        <f t="shared" si="5"/>
        <v>5</v>
      </c>
      <c r="H21" s="49">
        <v>0.2</v>
      </c>
      <c r="I21" s="50" t="str">
        <f t="shared" ref="I21:AM21" si="16">IF(AND($A21="マイルストーン",$F21&lt;&gt;"",I$8=$F21),"◆","")</f>
        <v/>
      </c>
      <c r="J21" s="50" t="str">
        <f t="shared" si="16"/>
        <v/>
      </c>
      <c r="K21" s="50" t="str">
        <f t="shared" si="16"/>
        <v/>
      </c>
      <c r="L21" s="50" t="str">
        <f t="shared" si="16"/>
        <v/>
      </c>
      <c r="M21" s="50" t="str">
        <f t="shared" si="16"/>
        <v/>
      </c>
      <c r="N21" s="50" t="str">
        <f t="shared" si="16"/>
        <v/>
      </c>
      <c r="O21" s="50" t="str">
        <f t="shared" si="16"/>
        <v/>
      </c>
      <c r="P21" s="50" t="str">
        <f t="shared" si="16"/>
        <v/>
      </c>
      <c r="Q21" s="50" t="str">
        <f t="shared" si="16"/>
        <v/>
      </c>
      <c r="R21" s="50" t="str">
        <f t="shared" si="16"/>
        <v/>
      </c>
      <c r="S21" s="50" t="str">
        <f t="shared" si="16"/>
        <v/>
      </c>
      <c r="T21" s="50" t="str">
        <f t="shared" si="16"/>
        <v/>
      </c>
      <c r="U21" s="50" t="str">
        <f t="shared" si="16"/>
        <v/>
      </c>
      <c r="V21" s="50" t="str">
        <f t="shared" si="16"/>
        <v/>
      </c>
      <c r="W21" s="50" t="str">
        <f t="shared" si="16"/>
        <v/>
      </c>
      <c r="X21" s="50" t="str">
        <f t="shared" si="16"/>
        <v/>
      </c>
      <c r="Y21" s="50" t="str">
        <f t="shared" si="16"/>
        <v/>
      </c>
      <c r="Z21" s="50" t="str">
        <f t="shared" si="16"/>
        <v/>
      </c>
      <c r="AA21" s="50" t="str">
        <f t="shared" si="16"/>
        <v/>
      </c>
      <c r="AB21" s="50" t="str">
        <f t="shared" si="16"/>
        <v/>
      </c>
      <c r="AC21" s="50" t="str">
        <f t="shared" si="16"/>
        <v/>
      </c>
      <c r="AD21" s="50" t="str">
        <f t="shared" si="16"/>
        <v/>
      </c>
      <c r="AE21" s="50" t="str">
        <f t="shared" si="16"/>
        <v/>
      </c>
      <c r="AF21" s="50" t="str">
        <f t="shared" si="16"/>
        <v/>
      </c>
      <c r="AG21" s="50" t="str">
        <f t="shared" si="16"/>
        <v/>
      </c>
      <c r="AH21" s="50" t="str">
        <f t="shared" si="16"/>
        <v/>
      </c>
      <c r="AI21" s="50" t="str">
        <f t="shared" si="16"/>
        <v/>
      </c>
      <c r="AJ21" s="50" t="str">
        <f t="shared" si="16"/>
        <v/>
      </c>
      <c r="AK21" s="50" t="str">
        <f t="shared" si="16"/>
        <v/>
      </c>
      <c r="AL21" s="50" t="str">
        <f t="shared" si="16"/>
        <v/>
      </c>
      <c r="AM21" s="50" t="str">
        <f t="shared" si="16"/>
        <v/>
      </c>
    </row>
    <row r="22" ht="22.5" customHeight="1">
      <c r="A22" s="45" t="s">
        <v>33</v>
      </c>
      <c r="B22" s="45" t="s">
        <v>47</v>
      </c>
      <c r="C22" s="14"/>
      <c r="D22" s="46" t="s">
        <v>48</v>
      </c>
      <c r="E22" s="47">
        <v>46321.0</v>
      </c>
      <c r="F22" s="47">
        <v>46321.0</v>
      </c>
      <c r="G22" s="48">
        <f t="shared" si="5"/>
        <v>1</v>
      </c>
      <c r="H22" s="49">
        <v>0.1</v>
      </c>
      <c r="I22" s="50" t="str">
        <f t="shared" ref="I22:AM22" si="17">IF(AND($A22="マイルストーン",$F22&lt;&gt;"",I$8=$F22),"◆","")</f>
        <v/>
      </c>
      <c r="J22" s="50" t="str">
        <f t="shared" si="17"/>
        <v/>
      </c>
      <c r="K22" s="50" t="str">
        <f t="shared" si="17"/>
        <v/>
      </c>
      <c r="L22" s="50" t="str">
        <f t="shared" si="17"/>
        <v/>
      </c>
      <c r="M22" s="50" t="str">
        <f t="shared" si="17"/>
        <v/>
      </c>
      <c r="N22" s="50" t="str">
        <f t="shared" si="17"/>
        <v/>
      </c>
      <c r="O22" s="50" t="str">
        <f t="shared" si="17"/>
        <v/>
      </c>
      <c r="P22" s="50" t="str">
        <f t="shared" si="17"/>
        <v/>
      </c>
      <c r="Q22" s="50" t="str">
        <f t="shared" si="17"/>
        <v/>
      </c>
      <c r="R22" s="50" t="str">
        <f t="shared" si="17"/>
        <v/>
      </c>
      <c r="S22" s="50" t="str">
        <f t="shared" si="17"/>
        <v/>
      </c>
      <c r="T22" s="50" t="str">
        <f t="shared" si="17"/>
        <v/>
      </c>
      <c r="U22" s="50" t="str">
        <f t="shared" si="17"/>
        <v/>
      </c>
      <c r="V22" s="50" t="str">
        <f t="shared" si="17"/>
        <v/>
      </c>
      <c r="W22" s="50" t="str">
        <f t="shared" si="17"/>
        <v/>
      </c>
      <c r="X22" s="50" t="str">
        <f t="shared" si="17"/>
        <v/>
      </c>
      <c r="Y22" s="50" t="str">
        <f t="shared" si="17"/>
        <v/>
      </c>
      <c r="Z22" s="50" t="str">
        <f t="shared" si="17"/>
        <v/>
      </c>
      <c r="AA22" s="50" t="str">
        <f t="shared" si="17"/>
        <v/>
      </c>
      <c r="AB22" s="50" t="str">
        <f t="shared" si="17"/>
        <v/>
      </c>
      <c r="AC22" s="50" t="str">
        <f t="shared" si="17"/>
        <v/>
      </c>
      <c r="AD22" s="50" t="str">
        <f t="shared" si="17"/>
        <v/>
      </c>
      <c r="AE22" s="50" t="str">
        <f t="shared" si="17"/>
        <v/>
      </c>
      <c r="AF22" s="50" t="str">
        <f t="shared" si="17"/>
        <v/>
      </c>
      <c r="AG22" s="50" t="str">
        <f t="shared" si="17"/>
        <v/>
      </c>
      <c r="AH22" s="50" t="str">
        <f t="shared" si="17"/>
        <v/>
      </c>
      <c r="AI22" s="50" t="str">
        <f t="shared" si="17"/>
        <v/>
      </c>
      <c r="AJ22" s="50" t="str">
        <f t="shared" si="17"/>
        <v/>
      </c>
      <c r="AK22" s="50" t="str">
        <f t="shared" si="17"/>
        <v/>
      </c>
      <c r="AL22" s="50" t="str">
        <f t="shared" si="17"/>
        <v/>
      </c>
      <c r="AM22" s="50" t="str">
        <f t="shared" si="17"/>
        <v/>
      </c>
    </row>
    <row r="23" ht="22.5" customHeight="1">
      <c r="A23" s="45" t="s">
        <v>49</v>
      </c>
      <c r="B23" s="45" t="s">
        <v>50</v>
      </c>
      <c r="C23" s="14"/>
      <c r="D23" s="46" t="s">
        <v>51</v>
      </c>
      <c r="E23" s="47">
        <v>46321.0</v>
      </c>
      <c r="F23" s="47">
        <v>46325.0</v>
      </c>
      <c r="G23" s="51">
        <f t="shared" si="5"/>
        <v>5</v>
      </c>
      <c r="H23" s="49">
        <v>0.0</v>
      </c>
      <c r="I23" s="50" t="str">
        <f t="shared" ref="I23:AM23" si="18">IF(AND($A23="マイルストーン",$F23&lt;&gt;"",I$8=$F23),"◆","")</f>
        <v/>
      </c>
      <c r="J23" s="50" t="str">
        <f t="shared" si="18"/>
        <v/>
      </c>
      <c r="K23" s="50" t="str">
        <f t="shared" si="18"/>
        <v/>
      </c>
      <c r="L23" s="50" t="str">
        <f t="shared" si="18"/>
        <v/>
      </c>
      <c r="M23" s="50" t="str">
        <f t="shared" si="18"/>
        <v/>
      </c>
      <c r="N23" s="50" t="str">
        <f t="shared" si="18"/>
        <v/>
      </c>
      <c r="O23" s="50" t="str">
        <f t="shared" si="18"/>
        <v/>
      </c>
      <c r="P23" s="50" t="str">
        <f t="shared" si="18"/>
        <v/>
      </c>
      <c r="Q23" s="50" t="str">
        <f t="shared" si="18"/>
        <v/>
      </c>
      <c r="R23" s="50" t="str">
        <f t="shared" si="18"/>
        <v/>
      </c>
      <c r="S23" s="50" t="str">
        <f t="shared" si="18"/>
        <v/>
      </c>
      <c r="T23" s="50" t="str">
        <f t="shared" si="18"/>
        <v/>
      </c>
      <c r="U23" s="50" t="str">
        <f t="shared" si="18"/>
        <v/>
      </c>
      <c r="V23" s="50" t="str">
        <f t="shared" si="18"/>
        <v/>
      </c>
      <c r="W23" s="50" t="str">
        <f t="shared" si="18"/>
        <v/>
      </c>
      <c r="X23" s="50" t="str">
        <f t="shared" si="18"/>
        <v/>
      </c>
      <c r="Y23" s="50" t="str">
        <f t="shared" si="18"/>
        <v/>
      </c>
      <c r="Z23" s="50" t="str">
        <f t="shared" si="18"/>
        <v/>
      </c>
      <c r="AA23" s="50" t="str">
        <f t="shared" si="18"/>
        <v/>
      </c>
      <c r="AB23" s="50" t="str">
        <f t="shared" si="18"/>
        <v/>
      </c>
      <c r="AC23" s="50" t="str">
        <f t="shared" si="18"/>
        <v/>
      </c>
      <c r="AD23" s="50" t="str">
        <f t="shared" si="18"/>
        <v/>
      </c>
      <c r="AE23" s="50" t="str">
        <f t="shared" si="18"/>
        <v/>
      </c>
      <c r="AF23" s="50" t="str">
        <f t="shared" si="18"/>
        <v/>
      </c>
      <c r="AG23" s="50" t="str">
        <f t="shared" si="18"/>
        <v/>
      </c>
      <c r="AH23" s="50" t="str">
        <f t="shared" si="18"/>
        <v/>
      </c>
      <c r="AI23" s="50" t="str">
        <f t="shared" si="18"/>
        <v/>
      </c>
      <c r="AJ23" s="50" t="str">
        <f t="shared" si="18"/>
        <v/>
      </c>
      <c r="AK23" s="50" t="str">
        <f t="shared" si="18"/>
        <v/>
      </c>
      <c r="AL23" s="50" t="str">
        <f t="shared" si="18"/>
        <v/>
      </c>
      <c r="AM23" s="50" t="str">
        <f t="shared" si="18"/>
        <v/>
      </c>
    </row>
    <row r="24" ht="22.5" customHeight="1">
      <c r="A24" s="45" t="s">
        <v>11</v>
      </c>
      <c r="B24" s="45" t="s">
        <v>52</v>
      </c>
      <c r="C24" s="14"/>
      <c r="D24" s="46" t="s">
        <v>51</v>
      </c>
      <c r="E24" s="47">
        <v>46325.0</v>
      </c>
      <c r="F24" s="47">
        <v>46325.0</v>
      </c>
      <c r="G24" s="51" t="str">
        <f t="shared" si="5"/>
        <v/>
      </c>
      <c r="H24" s="51"/>
      <c r="I24" s="50" t="str">
        <f t="shared" ref="I24:AM24" si="19">IF(AND($A24="マイルストーン",$F24&lt;&gt;"",I$8=$F24),"◆","")</f>
        <v/>
      </c>
      <c r="J24" s="50" t="str">
        <f t="shared" si="19"/>
        <v/>
      </c>
      <c r="K24" s="50" t="str">
        <f t="shared" si="19"/>
        <v/>
      </c>
      <c r="L24" s="50" t="str">
        <f t="shared" si="19"/>
        <v/>
      </c>
      <c r="M24" s="50" t="str">
        <f t="shared" si="19"/>
        <v/>
      </c>
      <c r="N24" s="50" t="str">
        <f t="shared" si="19"/>
        <v/>
      </c>
      <c r="O24" s="50" t="str">
        <f t="shared" si="19"/>
        <v/>
      </c>
      <c r="P24" s="50" t="str">
        <f t="shared" si="19"/>
        <v/>
      </c>
      <c r="Q24" s="50" t="str">
        <f t="shared" si="19"/>
        <v/>
      </c>
      <c r="R24" s="50" t="str">
        <f t="shared" si="19"/>
        <v/>
      </c>
      <c r="S24" s="50" t="str">
        <f t="shared" si="19"/>
        <v/>
      </c>
      <c r="T24" s="50" t="str">
        <f t="shared" si="19"/>
        <v/>
      </c>
      <c r="U24" s="50" t="str">
        <f t="shared" si="19"/>
        <v/>
      </c>
      <c r="V24" s="50" t="str">
        <f t="shared" si="19"/>
        <v/>
      </c>
      <c r="W24" s="50" t="str">
        <f t="shared" si="19"/>
        <v/>
      </c>
      <c r="X24" s="50" t="str">
        <f t="shared" si="19"/>
        <v/>
      </c>
      <c r="Y24" s="50" t="str">
        <f t="shared" si="19"/>
        <v/>
      </c>
      <c r="Z24" s="50" t="str">
        <f t="shared" si="19"/>
        <v/>
      </c>
      <c r="AA24" s="50" t="str">
        <f t="shared" si="19"/>
        <v/>
      </c>
      <c r="AB24" s="50" t="str">
        <f t="shared" si="19"/>
        <v/>
      </c>
      <c r="AC24" s="50" t="str">
        <f t="shared" si="19"/>
        <v/>
      </c>
      <c r="AD24" s="50" t="str">
        <f t="shared" si="19"/>
        <v/>
      </c>
      <c r="AE24" s="50" t="str">
        <f t="shared" si="19"/>
        <v/>
      </c>
      <c r="AF24" s="50" t="str">
        <f t="shared" si="19"/>
        <v/>
      </c>
      <c r="AG24" s="50" t="str">
        <f t="shared" si="19"/>
        <v/>
      </c>
      <c r="AH24" s="50" t="str">
        <f t="shared" si="19"/>
        <v/>
      </c>
      <c r="AI24" s="50" t="str">
        <f t="shared" si="19"/>
        <v/>
      </c>
      <c r="AJ24" s="50" t="str">
        <f t="shared" si="19"/>
        <v/>
      </c>
      <c r="AK24" s="50" t="str">
        <f t="shared" si="19"/>
        <v/>
      </c>
      <c r="AL24" s="50" t="str">
        <f t="shared" si="19"/>
        <v>◆</v>
      </c>
      <c r="AM24" s="50" t="str">
        <f t="shared" si="19"/>
        <v/>
      </c>
    </row>
    <row r="25" ht="22.5" customHeight="1">
      <c r="A25" s="52"/>
      <c r="B25" s="52"/>
      <c r="C25" s="14"/>
      <c r="D25" s="53"/>
      <c r="E25" s="54"/>
      <c r="F25" s="54"/>
      <c r="G25" s="51" t="str">
        <f t="shared" si="5"/>
        <v/>
      </c>
      <c r="H25" s="51"/>
      <c r="I25" s="50" t="str">
        <f t="shared" ref="I25:AM25" si="20">IF(AND($A25="マイルストーン",$F25&lt;&gt;"",I$8=$F25),"◆","")</f>
        <v/>
      </c>
      <c r="J25" s="50" t="str">
        <f t="shared" si="20"/>
        <v/>
      </c>
      <c r="K25" s="50" t="str">
        <f t="shared" si="20"/>
        <v/>
      </c>
      <c r="L25" s="50" t="str">
        <f t="shared" si="20"/>
        <v/>
      </c>
      <c r="M25" s="50" t="str">
        <f t="shared" si="20"/>
        <v/>
      </c>
      <c r="N25" s="50" t="str">
        <f t="shared" si="20"/>
        <v/>
      </c>
      <c r="O25" s="50" t="str">
        <f t="shared" si="20"/>
        <v/>
      </c>
      <c r="P25" s="50" t="str">
        <f t="shared" si="20"/>
        <v/>
      </c>
      <c r="Q25" s="50" t="str">
        <f t="shared" si="20"/>
        <v/>
      </c>
      <c r="R25" s="50" t="str">
        <f t="shared" si="20"/>
        <v/>
      </c>
      <c r="S25" s="50" t="str">
        <f t="shared" si="20"/>
        <v/>
      </c>
      <c r="T25" s="50" t="str">
        <f t="shared" si="20"/>
        <v/>
      </c>
      <c r="U25" s="50" t="str">
        <f t="shared" si="20"/>
        <v/>
      </c>
      <c r="V25" s="50" t="str">
        <f t="shared" si="20"/>
        <v/>
      </c>
      <c r="W25" s="50" t="str">
        <f t="shared" si="20"/>
        <v/>
      </c>
      <c r="X25" s="50" t="str">
        <f t="shared" si="20"/>
        <v/>
      </c>
      <c r="Y25" s="50" t="str">
        <f t="shared" si="20"/>
        <v/>
      </c>
      <c r="Z25" s="50" t="str">
        <f t="shared" si="20"/>
        <v/>
      </c>
      <c r="AA25" s="50" t="str">
        <f t="shared" si="20"/>
        <v/>
      </c>
      <c r="AB25" s="50" t="str">
        <f t="shared" si="20"/>
        <v/>
      </c>
      <c r="AC25" s="50" t="str">
        <f t="shared" si="20"/>
        <v/>
      </c>
      <c r="AD25" s="50" t="str">
        <f t="shared" si="20"/>
        <v/>
      </c>
      <c r="AE25" s="50" t="str">
        <f t="shared" si="20"/>
        <v/>
      </c>
      <c r="AF25" s="50" t="str">
        <f t="shared" si="20"/>
        <v/>
      </c>
      <c r="AG25" s="50" t="str">
        <f t="shared" si="20"/>
        <v/>
      </c>
      <c r="AH25" s="50" t="str">
        <f t="shared" si="20"/>
        <v/>
      </c>
      <c r="AI25" s="50" t="str">
        <f t="shared" si="20"/>
        <v/>
      </c>
      <c r="AJ25" s="50" t="str">
        <f t="shared" si="20"/>
        <v/>
      </c>
      <c r="AK25" s="50" t="str">
        <f t="shared" si="20"/>
        <v/>
      </c>
      <c r="AL25" s="50" t="str">
        <f t="shared" si="20"/>
        <v/>
      </c>
      <c r="AM25" s="50" t="str">
        <f t="shared" si="20"/>
        <v/>
      </c>
    </row>
    <row r="26" ht="22.5" customHeight="1">
      <c r="A26" s="52"/>
      <c r="B26" s="52"/>
      <c r="C26" s="14"/>
      <c r="D26" s="53"/>
      <c r="E26" s="54"/>
      <c r="F26" s="54"/>
      <c r="G26" s="51" t="str">
        <f t="shared" si="5"/>
        <v/>
      </c>
      <c r="H26" s="51"/>
      <c r="I26" s="50" t="str">
        <f t="shared" ref="I26:AM26" si="21">IF(AND($A26="マイルストーン",$F26&lt;&gt;"",I$8=$F26),"◆","")</f>
        <v/>
      </c>
      <c r="J26" s="50" t="str">
        <f t="shared" si="21"/>
        <v/>
      </c>
      <c r="K26" s="50" t="str">
        <f t="shared" si="21"/>
        <v/>
      </c>
      <c r="L26" s="50" t="str">
        <f t="shared" si="21"/>
        <v/>
      </c>
      <c r="M26" s="50" t="str">
        <f t="shared" si="21"/>
        <v/>
      </c>
      <c r="N26" s="50" t="str">
        <f t="shared" si="21"/>
        <v/>
      </c>
      <c r="O26" s="50" t="str">
        <f t="shared" si="21"/>
        <v/>
      </c>
      <c r="P26" s="50" t="str">
        <f t="shared" si="21"/>
        <v/>
      </c>
      <c r="Q26" s="50" t="str">
        <f t="shared" si="21"/>
        <v/>
      </c>
      <c r="R26" s="50" t="str">
        <f t="shared" si="21"/>
        <v/>
      </c>
      <c r="S26" s="50" t="str">
        <f t="shared" si="21"/>
        <v/>
      </c>
      <c r="T26" s="50" t="str">
        <f t="shared" si="21"/>
        <v/>
      </c>
      <c r="U26" s="50" t="str">
        <f t="shared" si="21"/>
        <v/>
      </c>
      <c r="V26" s="50" t="str">
        <f t="shared" si="21"/>
        <v/>
      </c>
      <c r="W26" s="50" t="str">
        <f t="shared" si="21"/>
        <v/>
      </c>
      <c r="X26" s="50" t="str">
        <f t="shared" si="21"/>
        <v/>
      </c>
      <c r="Y26" s="50" t="str">
        <f t="shared" si="21"/>
        <v/>
      </c>
      <c r="Z26" s="50" t="str">
        <f t="shared" si="21"/>
        <v/>
      </c>
      <c r="AA26" s="50" t="str">
        <f t="shared" si="21"/>
        <v/>
      </c>
      <c r="AB26" s="50" t="str">
        <f t="shared" si="21"/>
        <v/>
      </c>
      <c r="AC26" s="50" t="str">
        <f t="shared" si="21"/>
        <v/>
      </c>
      <c r="AD26" s="50" t="str">
        <f t="shared" si="21"/>
        <v/>
      </c>
      <c r="AE26" s="50" t="str">
        <f t="shared" si="21"/>
        <v/>
      </c>
      <c r="AF26" s="50" t="str">
        <f t="shared" si="21"/>
        <v/>
      </c>
      <c r="AG26" s="50" t="str">
        <f t="shared" si="21"/>
        <v/>
      </c>
      <c r="AH26" s="50" t="str">
        <f t="shared" si="21"/>
        <v/>
      </c>
      <c r="AI26" s="50" t="str">
        <f t="shared" si="21"/>
        <v/>
      </c>
      <c r="AJ26" s="50" t="str">
        <f t="shared" si="21"/>
        <v/>
      </c>
      <c r="AK26" s="50" t="str">
        <f t="shared" si="21"/>
        <v/>
      </c>
      <c r="AL26" s="50" t="str">
        <f t="shared" si="21"/>
        <v/>
      </c>
      <c r="AM26" s="50" t="str">
        <f t="shared" si="21"/>
        <v/>
      </c>
    </row>
    <row r="27" ht="22.5" customHeight="1">
      <c r="A27" s="52"/>
      <c r="B27" s="52"/>
      <c r="C27" s="14"/>
      <c r="D27" s="53"/>
      <c r="E27" s="54"/>
      <c r="F27" s="54"/>
      <c r="G27" s="51" t="str">
        <f t="shared" si="5"/>
        <v/>
      </c>
      <c r="H27" s="51"/>
      <c r="I27" s="50" t="str">
        <f t="shared" ref="I27:AM27" si="22">IF(AND($A27="マイルストーン",$F27&lt;&gt;"",I$8=$F27),"◆","")</f>
        <v/>
      </c>
      <c r="J27" s="50" t="str">
        <f t="shared" si="22"/>
        <v/>
      </c>
      <c r="K27" s="50" t="str">
        <f t="shared" si="22"/>
        <v/>
      </c>
      <c r="L27" s="50" t="str">
        <f t="shared" si="22"/>
        <v/>
      </c>
      <c r="M27" s="50" t="str">
        <f t="shared" si="22"/>
        <v/>
      </c>
      <c r="N27" s="50" t="str">
        <f t="shared" si="22"/>
        <v/>
      </c>
      <c r="O27" s="50" t="str">
        <f t="shared" si="22"/>
        <v/>
      </c>
      <c r="P27" s="50" t="str">
        <f t="shared" si="22"/>
        <v/>
      </c>
      <c r="Q27" s="50" t="str">
        <f t="shared" si="22"/>
        <v/>
      </c>
      <c r="R27" s="50" t="str">
        <f t="shared" si="22"/>
        <v/>
      </c>
      <c r="S27" s="50" t="str">
        <f t="shared" si="22"/>
        <v/>
      </c>
      <c r="T27" s="50" t="str">
        <f t="shared" si="22"/>
        <v/>
      </c>
      <c r="U27" s="50" t="str">
        <f t="shared" si="22"/>
        <v/>
      </c>
      <c r="V27" s="50" t="str">
        <f t="shared" si="22"/>
        <v/>
      </c>
      <c r="W27" s="50" t="str">
        <f t="shared" si="22"/>
        <v/>
      </c>
      <c r="X27" s="50" t="str">
        <f t="shared" si="22"/>
        <v/>
      </c>
      <c r="Y27" s="50" t="str">
        <f t="shared" si="22"/>
        <v/>
      </c>
      <c r="Z27" s="50" t="str">
        <f t="shared" si="22"/>
        <v/>
      </c>
      <c r="AA27" s="50" t="str">
        <f t="shared" si="22"/>
        <v/>
      </c>
      <c r="AB27" s="50" t="str">
        <f t="shared" si="22"/>
        <v/>
      </c>
      <c r="AC27" s="50" t="str">
        <f t="shared" si="22"/>
        <v/>
      </c>
      <c r="AD27" s="50" t="str">
        <f t="shared" si="22"/>
        <v/>
      </c>
      <c r="AE27" s="50" t="str">
        <f t="shared" si="22"/>
        <v/>
      </c>
      <c r="AF27" s="50" t="str">
        <f t="shared" si="22"/>
        <v/>
      </c>
      <c r="AG27" s="50" t="str">
        <f t="shared" si="22"/>
        <v/>
      </c>
      <c r="AH27" s="50" t="str">
        <f t="shared" si="22"/>
        <v/>
      </c>
      <c r="AI27" s="50" t="str">
        <f t="shared" si="22"/>
        <v/>
      </c>
      <c r="AJ27" s="50" t="str">
        <f t="shared" si="22"/>
        <v/>
      </c>
      <c r="AK27" s="50" t="str">
        <f t="shared" si="22"/>
        <v/>
      </c>
      <c r="AL27" s="50" t="str">
        <f t="shared" si="22"/>
        <v/>
      </c>
      <c r="AM27" s="50" t="str">
        <f t="shared" si="22"/>
        <v/>
      </c>
    </row>
    <row r="28" ht="22.5" customHeight="1">
      <c r="A28" s="52"/>
      <c r="B28" s="52"/>
      <c r="C28" s="14"/>
      <c r="D28" s="53"/>
      <c r="E28" s="54"/>
      <c r="F28" s="54"/>
      <c r="G28" s="51" t="str">
        <f t="shared" si="5"/>
        <v/>
      </c>
      <c r="H28" s="51"/>
      <c r="I28" s="50" t="str">
        <f t="shared" ref="I28:AM28" si="23">IF(AND($A28="マイルストーン",$F28&lt;&gt;"",I$8=$F28),"◆","")</f>
        <v/>
      </c>
      <c r="J28" s="50" t="str">
        <f t="shared" si="23"/>
        <v/>
      </c>
      <c r="K28" s="50" t="str">
        <f t="shared" si="23"/>
        <v/>
      </c>
      <c r="L28" s="50" t="str">
        <f t="shared" si="23"/>
        <v/>
      </c>
      <c r="M28" s="50" t="str">
        <f t="shared" si="23"/>
        <v/>
      </c>
      <c r="N28" s="50" t="str">
        <f t="shared" si="23"/>
        <v/>
      </c>
      <c r="O28" s="50" t="str">
        <f t="shared" si="23"/>
        <v/>
      </c>
      <c r="P28" s="50" t="str">
        <f t="shared" si="23"/>
        <v/>
      </c>
      <c r="Q28" s="50" t="str">
        <f t="shared" si="23"/>
        <v/>
      </c>
      <c r="R28" s="50" t="str">
        <f t="shared" si="23"/>
        <v/>
      </c>
      <c r="S28" s="50" t="str">
        <f t="shared" si="23"/>
        <v/>
      </c>
      <c r="T28" s="50" t="str">
        <f t="shared" si="23"/>
        <v/>
      </c>
      <c r="U28" s="50" t="str">
        <f t="shared" si="23"/>
        <v/>
      </c>
      <c r="V28" s="50" t="str">
        <f t="shared" si="23"/>
        <v/>
      </c>
      <c r="W28" s="50" t="str">
        <f t="shared" si="23"/>
        <v/>
      </c>
      <c r="X28" s="50" t="str">
        <f t="shared" si="23"/>
        <v/>
      </c>
      <c r="Y28" s="50" t="str">
        <f t="shared" si="23"/>
        <v/>
      </c>
      <c r="Z28" s="50" t="str">
        <f t="shared" si="23"/>
        <v/>
      </c>
      <c r="AA28" s="50" t="str">
        <f t="shared" si="23"/>
        <v/>
      </c>
      <c r="AB28" s="50" t="str">
        <f t="shared" si="23"/>
        <v/>
      </c>
      <c r="AC28" s="50" t="str">
        <f t="shared" si="23"/>
        <v/>
      </c>
      <c r="AD28" s="50" t="str">
        <f t="shared" si="23"/>
        <v/>
      </c>
      <c r="AE28" s="50" t="str">
        <f t="shared" si="23"/>
        <v/>
      </c>
      <c r="AF28" s="50" t="str">
        <f t="shared" si="23"/>
        <v/>
      </c>
      <c r="AG28" s="50" t="str">
        <f t="shared" si="23"/>
        <v/>
      </c>
      <c r="AH28" s="50" t="str">
        <f t="shared" si="23"/>
        <v/>
      </c>
      <c r="AI28" s="50" t="str">
        <f t="shared" si="23"/>
        <v/>
      </c>
      <c r="AJ28" s="50" t="str">
        <f t="shared" si="23"/>
        <v/>
      </c>
      <c r="AK28" s="50" t="str">
        <f t="shared" si="23"/>
        <v/>
      </c>
      <c r="AL28" s="50" t="str">
        <f t="shared" si="23"/>
        <v/>
      </c>
      <c r="AM28" s="50" t="str">
        <f t="shared" si="23"/>
        <v/>
      </c>
    </row>
    <row r="29" ht="22.5" customHeight="1">
      <c r="A29" s="52"/>
      <c r="B29" s="52"/>
      <c r="C29" s="14"/>
      <c r="D29" s="53"/>
      <c r="E29" s="54"/>
      <c r="F29" s="54"/>
      <c r="G29" s="51" t="str">
        <f t="shared" si="5"/>
        <v/>
      </c>
      <c r="H29" s="51"/>
      <c r="I29" s="50" t="str">
        <f t="shared" ref="I29:AM29" si="24">IF(AND($A29="マイルストーン",$F29&lt;&gt;"",I$8=$F29),"◆","")</f>
        <v/>
      </c>
      <c r="J29" s="50" t="str">
        <f t="shared" si="24"/>
        <v/>
      </c>
      <c r="K29" s="50" t="str">
        <f t="shared" si="24"/>
        <v/>
      </c>
      <c r="L29" s="50" t="str">
        <f t="shared" si="24"/>
        <v/>
      </c>
      <c r="M29" s="50" t="str">
        <f t="shared" si="24"/>
        <v/>
      </c>
      <c r="N29" s="50" t="str">
        <f t="shared" si="24"/>
        <v/>
      </c>
      <c r="O29" s="50" t="str">
        <f t="shared" si="24"/>
        <v/>
      </c>
      <c r="P29" s="50" t="str">
        <f t="shared" si="24"/>
        <v/>
      </c>
      <c r="Q29" s="50" t="str">
        <f t="shared" si="24"/>
        <v/>
      </c>
      <c r="R29" s="50" t="str">
        <f t="shared" si="24"/>
        <v/>
      </c>
      <c r="S29" s="50" t="str">
        <f t="shared" si="24"/>
        <v/>
      </c>
      <c r="T29" s="50" t="str">
        <f t="shared" si="24"/>
        <v/>
      </c>
      <c r="U29" s="50" t="str">
        <f t="shared" si="24"/>
        <v/>
      </c>
      <c r="V29" s="50" t="str">
        <f t="shared" si="24"/>
        <v/>
      </c>
      <c r="W29" s="50" t="str">
        <f t="shared" si="24"/>
        <v/>
      </c>
      <c r="X29" s="50" t="str">
        <f t="shared" si="24"/>
        <v/>
      </c>
      <c r="Y29" s="50" t="str">
        <f t="shared" si="24"/>
        <v/>
      </c>
      <c r="Z29" s="50" t="str">
        <f t="shared" si="24"/>
        <v/>
      </c>
      <c r="AA29" s="50" t="str">
        <f t="shared" si="24"/>
        <v/>
      </c>
      <c r="AB29" s="50" t="str">
        <f t="shared" si="24"/>
        <v/>
      </c>
      <c r="AC29" s="50" t="str">
        <f t="shared" si="24"/>
        <v/>
      </c>
      <c r="AD29" s="50" t="str">
        <f t="shared" si="24"/>
        <v/>
      </c>
      <c r="AE29" s="50" t="str">
        <f t="shared" si="24"/>
        <v/>
      </c>
      <c r="AF29" s="50" t="str">
        <f t="shared" si="24"/>
        <v/>
      </c>
      <c r="AG29" s="50" t="str">
        <f t="shared" si="24"/>
        <v/>
      </c>
      <c r="AH29" s="50" t="str">
        <f t="shared" si="24"/>
        <v/>
      </c>
      <c r="AI29" s="50" t="str">
        <f t="shared" si="24"/>
        <v/>
      </c>
      <c r="AJ29" s="50" t="str">
        <f t="shared" si="24"/>
        <v/>
      </c>
      <c r="AK29" s="50" t="str">
        <f t="shared" si="24"/>
        <v/>
      </c>
      <c r="AL29" s="50" t="str">
        <f t="shared" si="24"/>
        <v/>
      </c>
      <c r="AM29" s="50" t="str">
        <f t="shared" si="24"/>
        <v/>
      </c>
    </row>
    <row r="30" ht="22.5" customHeight="1">
      <c r="A30" s="52"/>
      <c r="B30" s="52"/>
      <c r="C30" s="14"/>
      <c r="D30" s="53"/>
      <c r="E30" s="54"/>
      <c r="F30" s="54"/>
      <c r="G30" s="51" t="str">
        <f t="shared" si="5"/>
        <v/>
      </c>
      <c r="H30" s="51"/>
      <c r="I30" s="50" t="str">
        <f t="shared" ref="I30:AM30" si="25">IF(AND($A30="マイルストーン",$F30&lt;&gt;"",I$8=$F30),"◆","")</f>
        <v/>
      </c>
      <c r="J30" s="50" t="str">
        <f t="shared" si="25"/>
        <v/>
      </c>
      <c r="K30" s="50" t="str">
        <f t="shared" si="25"/>
        <v/>
      </c>
      <c r="L30" s="50" t="str">
        <f t="shared" si="25"/>
        <v/>
      </c>
      <c r="M30" s="50" t="str">
        <f t="shared" si="25"/>
        <v/>
      </c>
      <c r="N30" s="50" t="str">
        <f t="shared" si="25"/>
        <v/>
      </c>
      <c r="O30" s="50" t="str">
        <f t="shared" si="25"/>
        <v/>
      </c>
      <c r="P30" s="50" t="str">
        <f t="shared" si="25"/>
        <v/>
      </c>
      <c r="Q30" s="50" t="str">
        <f t="shared" si="25"/>
        <v/>
      </c>
      <c r="R30" s="50" t="str">
        <f t="shared" si="25"/>
        <v/>
      </c>
      <c r="S30" s="50" t="str">
        <f t="shared" si="25"/>
        <v/>
      </c>
      <c r="T30" s="50" t="str">
        <f t="shared" si="25"/>
        <v/>
      </c>
      <c r="U30" s="50" t="str">
        <f t="shared" si="25"/>
        <v/>
      </c>
      <c r="V30" s="50" t="str">
        <f t="shared" si="25"/>
        <v/>
      </c>
      <c r="W30" s="50" t="str">
        <f t="shared" si="25"/>
        <v/>
      </c>
      <c r="X30" s="50" t="str">
        <f t="shared" si="25"/>
        <v/>
      </c>
      <c r="Y30" s="50" t="str">
        <f t="shared" si="25"/>
        <v/>
      </c>
      <c r="Z30" s="50" t="str">
        <f t="shared" si="25"/>
        <v/>
      </c>
      <c r="AA30" s="50" t="str">
        <f t="shared" si="25"/>
        <v/>
      </c>
      <c r="AB30" s="50" t="str">
        <f t="shared" si="25"/>
        <v/>
      </c>
      <c r="AC30" s="50" t="str">
        <f t="shared" si="25"/>
        <v/>
      </c>
      <c r="AD30" s="50" t="str">
        <f t="shared" si="25"/>
        <v/>
      </c>
      <c r="AE30" s="50" t="str">
        <f t="shared" si="25"/>
        <v/>
      </c>
      <c r="AF30" s="50" t="str">
        <f t="shared" si="25"/>
        <v/>
      </c>
      <c r="AG30" s="50" t="str">
        <f t="shared" si="25"/>
        <v/>
      </c>
      <c r="AH30" s="50" t="str">
        <f t="shared" si="25"/>
        <v/>
      </c>
      <c r="AI30" s="50" t="str">
        <f t="shared" si="25"/>
        <v/>
      </c>
      <c r="AJ30" s="50" t="str">
        <f t="shared" si="25"/>
        <v/>
      </c>
      <c r="AK30" s="50" t="str">
        <f t="shared" si="25"/>
        <v/>
      </c>
      <c r="AL30" s="50" t="str">
        <f t="shared" si="25"/>
        <v/>
      </c>
      <c r="AM30" s="50" t="str">
        <f t="shared" si="25"/>
        <v/>
      </c>
    </row>
    <row r="31" ht="22.5" customHeight="1">
      <c r="A31" s="52"/>
      <c r="B31" s="52"/>
      <c r="C31" s="14"/>
      <c r="D31" s="53"/>
      <c r="E31" s="54"/>
      <c r="F31" s="54"/>
      <c r="G31" s="51" t="str">
        <f t="shared" si="5"/>
        <v/>
      </c>
      <c r="H31" s="51"/>
      <c r="I31" s="50" t="str">
        <f t="shared" ref="I31:AM31" si="26">IF(AND($A31="マイルストーン",$F31&lt;&gt;"",I$8=$F31),"◆","")</f>
        <v/>
      </c>
      <c r="J31" s="50" t="str">
        <f t="shared" si="26"/>
        <v/>
      </c>
      <c r="K31" s="50" t="str">
        <f t="shared" si="26"/>
        <v/>
      </c>
      <c r="L31" s="50" t="str">
        <f t="shared" si="26"/>
        <v/>
      </c>
      <c r="M31" s="50" t="str">
        <f t="shared" si="26"/>
        <v/>
      </c>
      <c r="N31" s="50" t="str">
        <f t="shared" si="26"/>
        <v/>
      </c>
      <c r="O31" s="50" t="str">
        <f t="shared" si="26"/>
        <v/>
      </c>
      <c r="P31" s="50" t="str">
        <f t="shared" si="26"/>
        <v/>
      </c>
      <c r="Q31" s="50" t="str">
        <f t="shared" si="26"/>
        <v/>
      </c>
      <c r="R31" s="50" t="str">
        <f t="shared" si="26"/>
        <v/>
      </c>
      <c r="S31" s="50" t="str">
        <f t="shared" si="26"/>
        <v/>
      </c>
      <c r="T31" s="50" t="str">
        <f t="shared" si="26"/>
        <v/>
      </c>
      <c r="U31" s="50" t="str">
        <f t="shared" si="26"/>
        <v/>
      </c>
      <c r="V31" s="50" t="str">
        <f t="shared" si="26"/>
        <v/>
      </c>
      <c r="W31" s="50" t="str">
        <f t="shared" si="26"/>
        <v/>
      </c>
      <c r="X31" s="50" t="str">
        <f t="shared" si="26"/>
        <v/>
      </c>
      <c r="Y31" s="50" t="str">
        <f t="shared" si="26"/>
        <v/>
      </c>
      <c r="Z31" s="50" t="str">
        <f t="shared" si="26"/>
        <v/>
      </c>
      <c r="AA31" s="50" t="str">
        <f t="shared" si="26"/>
        <v/>
      </c>
      <c r="AB31" s="50" t="str">
        <f t="shared" si="26"/>
        <v/>
      </c>
      <c r="AC31" s="50" t="str">
        <f t="shared" si="26"/>
        <v/>
      </c>
      <c r="AD31" s="50" t="str">
        <f t="shared" si="26"/>
        <v/>
      </c>
      <c r="AE31" s="50" t="str">
        <f t="shared" si="26"/>
        <v/>
      </c>
      <c r="AF31" s="50" t="str">
        <f t="shared" si="26"/>
        <v/>
      </c>
      <c r="AG31" s="50" t="str">
        <f t="shared" si="26"/>
        <v/>
      </c>
      <c r="AH31" s="50" t="str">
        <f t="shared" si="26"/>
        <v/>
      </c>
      <c r="AI31" s="50" t="str">
        <f t="shared" si="26"/>
        <v/>
      </c>
      <c r="AJ31" s="50" t="str">
        <f t="shared" si="26"/>
        <v/>
      </c>
      <c r="AK31" s="50" t="str">
        <f t="shared" si="26"/>
        <v/>
      </c>
      <c r="AL31" s="50" t="str">
        <f t="shared" si="26"/>
        <v/>
      </c>
      <c r="AM31" s="50" t="str">
        <f t="shared" si="26"/>
        <v/>
      </c>
    </row>
    <row r="32" ht="22.5" customHeight="1">
      <c r="A32" s="52"/>
      <c r="B32" s="52"/>
      <c r="C32" s="14"/>
      <c r="D32" s="53"/>
      <c r="E32" s="54"/>
      <c r="F32" s="54"/>
      <c r="G32" s="51" t="str">
        <f t="shared" si="5"/>
        <v/>
      </c>
      <c r="H32" s="51"/>
      <c r="I32" s="50" t="str">
        <f t="shared" ref="I32:AM32" si="27">IF(AND($A32="マイルストーン",$F32&lt;&gt;"",I$8=$F32),"◆","")</f>
        <v/>
      </c>
      <c r="J32" s="50" t="str">
        <f t="shared" si="27"/>
        <v/>
      </c>
      <c r="K32" s="50" t="str">
        <f t="shared" si="27"/>
        <v/>
      </c>
      <c r="L32" s="50" t="str">
        <f t="shared" si="27"/>
        <v/>
      </c>
      <c r="M32" s="50" t="str">
        <f t="shared" si="27"/>
        <v/>
      </c>
      <c r="N32" s="50" t="str">
        <f t="shared" si="27"/>
        <v/>
      </c>
      <c r="O32" s="50" t="str">
        <f t="shared" si="27"/>
        <v/>
      </c>
      <c r="P32" s="50" t="str">
        <f t="shared" si="27"/>
        <v/>
      </c>
      <c r="Q32" s="50" t="str">
        <f t="shared" si="27"/>
        <v/>
      </c>
      <c r="R32" s="50" t="str">
        <f t="shared" si="27"/>
        <v/>
      </c>
      <c r="S32" s="50" t="str">
        <f t="shared" si="27"/>
        <v/>
      </c>
      <c r="T32" s="50" t="str">
        <f t="shared" si="27"/>
        <v/>
      </c>
      <c r="U32" s="50" t="str">
        <f t="shared" si="27"/>
        <v/>
      </c>
      <c r="V32" s="50" t="str">
        <f t="shared" si="27"/>
        <v/>
      </c>
      <c r="W32" s="50" t="str">
        <f t="shared" si="27"/>
        <v/>
      </c>
      <c r="X32" s="50" t="str">
        <f t="shared" si="27"/>
        <v/>
      </c>
      <c r="Y32" s="50" t="str">
        <f t="shared" si="27"/>
        <v/>
      </c>
      <c r="Z32" s="50" t="str">
        <f t="shared" si="27"/>
        <v/>
      </c>
      <c r="AA32" s="50" t="str">
        <f t="shared" si="27"/>
        <v/>
      </c>
      <c r="AB32" s="50" t="str">
        <f t="shared" si="27"/>
        <v/>
      </c>
      <c r="AC32" s="50" t="str">
        <f t="shared" si="27"/>
        <v/>
      </c>
      <c r="AD32" s="50" t="str">
        <f t="shared" si="27"/>
        <v/>
      </c>
      <c r="AE32" s="50" t="str">
        <f t="shared" si="27"/>
        <v/>
      </c>
      <c r="AF32" s="50" t="str">
        <f t="shared" si="27"/>
        <v/>
      </c>
      <c r="AG32" s="50" t="str">
        <f t="shared" si="27"/>
        <v/>
      </c>
      <c r="AH32" s="50" t="str">
        <f t="shared" si="27"/>
        <v/>
      </c>
      <c r="AI32" s="50" t="str">
        <f t="shared" si="27"/>
        <v/>
      </c>
      <c r="AJ32" s="50" t="str">
        <f t="shared" si="27"/>
        <v/>
      </c>
      <c r="AK32" s="50" t="str">
        <f t="shared" si="27"/>
        <v/>
      </c>
      <c r="AL32" s="50" t="str">
        <f t="shared" si="27"/>
        <v/>
      </c>
      <c r="AM32" s="50" t="str">
        <f t="shared" si="27"/>
        <v/>
      </c>
    </row>
    <row r="33" ht="22.5" customHeight="1">
      <c r="A33" s="52"/>
      <c r="B33" s="52"/>
      <c r="C33" s="14"/>
      <c r="D33" s="53"/>
      <c r="E33" s="54"/>
      <c r="F33" s="54"/>
      <c r="G33" s="51" t="str">
        <f t="shared" si="5"/>
        <v/>
      </c>
      <c r="H33" s="51"/>
      <c r="I33" s="50" t="str">
        <f t="shared" ref="I33:AM33" si="28">IF(AND($A33="マイルストーン",$F33&lt;&gt;"",I$8=$F33),"◆","")</f>
        <v/>
      </c>
      <c r="J33" s="50" t="str">
        <f t="shared" si="28"/>
        <v/>
      </c>
      <c r="K33" s="50" t="str">
        <f t="shared" si="28"/>
        <v/>
      </c>
      <c r="L33" s="50" t="str">
        <f t="shared" si="28"/>
        <v/>
      </c>
      <c r="M33" s="50" t="str">
        <f t="shared" si="28"/>
        <v/>
      </c>
      <c r="N33" s="50" t="str">
        <f t="shared" si="28"/>
        <v/>
      </c>
      <c r="O33" s="50" t="str">
        <f t="shared" si="28"/>
        <v/>
      </c>
      <c r="P33" s="50" t="str">
        <f t="shared" si="28"/>
        <v/>
      </c>
      <c r="Q33" s="50" t="str">
        <f t="shared" si="28"/>
        <v/>
      </c>
      <c r="R33" s="50" t="str">
        <f t="shared" si="28"/>
        <v/>
      </c>
      <c r="S33" s="50" t="str">
        <f t="shared" si="28"/>
        <v/>
      </c>
      <c r="T33" s="50" t="str">
        <f t="shared" si="28"/>
        <v/>
      </c>
      <c r="U33" s="50" t="str">
        <f t="shared" si="28"/>
        <v/>
      </c>
      <c r="V33" s="50" t="str">
        <f t="shared" si="28"/>
        <v/>
      </c>
      <c r="W33" s="50" t="str">
        <f t="shared" si="28"/>
        <v/>
      </c>
      <c r="X33" s="50" t="str">
        <f t="shared" si="28"/>
        <v/>
      </c>
      <c r="Y33" s="50" t="str">
        <f t="shared" si="28"/>
        <v/>
      </c>
      <c r="Z33" s="50" t="str">
        <f t="shared" si="28"/>
        <v/>
      </c>
      <c r="AA33" s="50" t="str">
        <f t="shared" si="28"/>
        <v/>
      </c>
      <c r="AB33" s="50" t="str">
        <f t="shared" si="28"/>
        <v/>
      </c>
      <c r="AC33" s="50" t="str">
        <f t="shared" si="28"/>
        <v/>
      </c>
      <c r="AD33" s="50" t="str">
        <f t="shared" si="28"/>
        <v/>
      </c>
      <c r="AE33" s="50" t="str">
        <f t="shared" si="28"/>
        <v/>
      </c>
      <c r="AF33" s="50" t="str">
        <f t="shared" si="28"/>
        <v/>
      </c>
      <c r="AG33" s="50" t="str">
        <f t="shared" si="28"/>
        <v/>
      </c>
      <c r="AH33" s="50" t="str">
        <f t="shared" si="28"/>
        <v/>
      </c>
      <c r="AI33" s="50" t="str">
        <f t="shared" si="28"/>
        <v/>
      </c>
      <c r="AJ33" s="50" t="str">
        <f t="shared" si="28"/>
        <v/>
      </c>
      <c r="AK33" s="50" t="str">
        <f t="shared" si="28"/>
        <v/>
      </c>
      <c r="AL33" s="50" t="str">
        <f t="shared" si="28"/>
        <v/>
      </c>
      <c r="AM33" s="50" t="str">
        <f t="shared" si="28"/>
        <v/>
      </c>
    </row>
    <row r="34" ht="22.5" customHeight="1">
      <c r="A34" s="52"/>
      <c r="B34" s="52"/>
      <c r="C34" s="14"/>
      <c r="D34" s="53"/>
      <c r="E34" s="54"/>
      <c r="F34" s="54"/>
      <c r="G34" s="51" t="str">
        <f t="shared" si="5"/>
        <v/>
      </c>
      <c r="H34" s="51"/>
      <c r="I34" s="50" t="str">
        <f t="shared" ref="I34:AM34" si="29">IF(AND($A34="マイルストーン",$F34&lt;&gt;"",I$8=$F34),"◆","")</f>
        <v/>
      </c>
      <c r="J34" s="50" t="str">
        <f t="shared" si="29"/>
        <v/>
      </c>
      <c r="K34" s="50" t="str">
        <f t="shared" si="29"/>
        <v/>
      </c>
      <c r="L34" s="50" t="str">
        <f t="shared" si="29"/>
        <v/>
      </c>
      <c r="M34" s="50" t="str">
        <f t="shared" si="29"/>
        <v/>
      </c>
      <c r="N34" s="50" t="str">
        <f t="shared" si="29"/>
        <v/>
      </c>
      <c r="O34" s="50" t="str">
        <f t="shared" si="29"/>
        <v/>
      </c>
      <c r="P34" s="50" t="str">
        <f t="shared" si="29"/>
        <v/>
      </c>
      <c r="Q34" s="50" t="str">
        <f t="shared" si="29"/>
        <v/>
      </c>
      <c r="R34" s="50" t="str">
        <f t="shared" si="29"/>
        <v/>
      </c>
      <c r="S34" s="50" t="str">
        <f t="shared" si="29"/>
        <v/>
      </c>
      <c r="T34" s="50" t="str">
        <f t="shared" si="29"/>
        <v/>
      </c>
      <c r="U34" s="50" t="str">
        <f t="shared" si="29"/>
        <v/>
      </c>
      <c r="V34" s="50" t="str">
        <f t="shared" si="29"/>
        <v/>
      </c>
      <c r="W34" s="50" t="str">
        <f t="shared" si="29"/>
        <v/>
      </c>
      <c r="X34" s="50" t="str">
        <f t="shared" si="29"/>
        <v/>
      </c>
      <c r="Y34" s="50" t="str">
        <f t="shared" si="29"/>
        <v/>
      </c>
      <c r="Z34" s="50" t="str">
        <f t="shared" si="29"/>
        <v/>
      </c>
      <c r="AA34" s="50" t="str">
        <f t="shared" si="29"/>
        <v/>
      </c>
      <c r="AB34" s="50" t="str">
        <f t="shared" si="29"/>
        <v/>
      </c>
      <c r="AC34" s="50" t="str">
        <f t="shared" si="29"/>
        <v/>
      </c>
      <c r="AD34" s="50" t="str">
        <f t="shared" si="29"/>
        <v/>
      </c>
      <c r="AE34" s="50" t="str">
        <f t="shared" si="29"/>
        <v/>
      </c>
      <c r="AF34" s="50" t="str">
        <f t="shared" si="29"/>
        <v/>
      </c>
      <c r="AG34" s="50" t="str">
        <f t="shared" si="29"/>
        <v/>
      </c>
      <c r="AH34" s="50" t="str">
        <f t="shared" si="29"/>
        <v/>
      </c>
      <c r="AI34" s="50" t="str">
        <f t="shared" si="29"/>
        <v/>
      </c>
      <c r="AJ34" s="50" t="str">
        <f t="shared" si="29"/>
        <v/>
      </c>
      <c r="AK34" s="50" t="str">
        <f t="shared" si="29"/>
        <v/>
      </c>
      <c r="AL34" s="50" t="str">
        <f t="shared" si="29"/>
        <v/>
      </c>
      <c r="AM34" s="50" t="str">
        <f t="shared" si="29"/>
        <v/>
      </c>
    </row>
    <row r="35" ht="22.5" customHeight="1">
      <c r="A35" s="52"/>
      <c r="B35" s="52"/>
      <c r="C35" s="14"/>
      <c r="D35" s="53"/>
      <c r="E35" s="54"/>
      <c r="F35" s="54"/>
      <c r="G35" s="51" t="str">
        <f t="shared" si="5"/>
        <v/>
      </c>
      <c r="H35" s="51"/>
      <c r="I35" s="50" t="str">
        <f t="shared" ref="I35:AM35" si="30">IF(AND($A35="マイルストーン",$F35&lt;&gt;"",I$8=$F35),"◆","")</f>
        <v/>
      </c>
      <c r="J35" s="50" t="str">
        <f t="shared" si="30"/>
        <v/>
      </c>
      <c r="K35" s="50" t="str">
        <f t="shared" si="30"/>
        <v/>
      </c>
      <c r="L35" s="50" t="str">
        <f t="shared" si="30"/>
        <v/>
      </c>
      <c r="M35" s="50" t="str">
        <f t="shared" si="30"/>
        <v/>
      </c>
      <c r="N35" s="50" t="str">
        <f t="shared" si="30"/>
        <v/>
      </c>
      <c r="O35" s="50" t="str">
        <f t="shared" si="30"/>
        <v/>
      </c>
      <c r="P35" s="50" t="str">
        <f t="shared" si="30"/>
        <v/>
      </c>
      <c r="Q35" s="50" t="str">
        <f t="shared" si="30"/>
        <v/>
      </c>
      <c r="R35" s="50" t="str">
        <f t="shared" si="30"/>
        <v/>
      </c>
      <c r="S35" s="50" t="str">
        <f t="shared" si="30"/>
        <v/>
      </c>
      <c r="T35" s="50" t="str">
        <f t="shared" si="30"/>
        <v/>
      </c>
      <c r="U35" s="50" t="str">
        <f t="shared" si="30"/>
        <v/>
      </c>
      <c r="V35" s="50" t="str">
        <f t="shared" si="30"/>
        <v/>
      </c>
      <c r="W35" s="50" t="str">
        <f t="shared" si="30"/>
        <v/>
      </c>
      <c r="X35" s="50" t="str">
        <f t="shared" si="30"/>
        <v/>
      </c>
      <c r="Y35" s="50" t="str">
        <f t="shared" si="30"/>
        <v/>
      </c>
      <c r="Z35" s="50" t="str">
        <f t="shared" si="30"/>
        <v/>
      </c>
      <c r="AA35" s="50" t="str">
        <f t="shared" si="30"/>
        <v/>
      </c>
      <c r="AB35" s="50" t="str">
        <f t="shared" si="30"/>
        <v/>
      </c>
      <c r="AC35" s="50" t="str">
        <f t="shared" si="30"/>
        <v/>
      </c>
      <c r="AD35" s="50" t="str">
        <f t="shared" si="30"/>
        <v/>
      </c>
      <c r="AE35" s="50" t="str">
        <f t="shared" si="30"/>
        <v/>
      </c>
      <c r="AF35" s="50" t="str">
        <f t="shared" si="30"/>
        <v/>
      </c>
      <c r="AG35" s="50" t="str">
        <f t="shared" si="30"/>
        <v/>
      </c>
      <c r="AH35" s="50" t="str">
        <f t="shared" si="30"/>
        <v/>
      </c>
      <c r="AI35" s="50" t="str">
        <f t="shared" si="30"/>
        <v/>
      </c>
      <c r="AJ35" s="50" t="str">
        <f t="shared" si="30"/>
        <v/>
      </c>
      <c r="AK35" s="50" t="str">
        <f t="shared" si="30"/>
        <v/>
      </c>
      <c r="AL35" s="50" t="str">
        <f t="shared" si="30"/>
        <v/>
      </c>
      <c r="AM35" s="50" t="str">
        <f t="shared" si="30"/>
        <v/>
      </c>
    </row>
    <row r="36" ht="22.5" customHeight="1">
      <c r="A36" s="5"/>
      <c r="B36" s="5"/>
      <c r="C36" s="5"/>
      <c r="D36" s="55"/>
      <c r="E36" s="55"/>
      <c r="F36" s="55"/>
      <c r="G36" s="55"/>
      <c r="H36" s="5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ht="22.5" customHeight="1">
      <c r="A37" s="56" t="s">
        <v>53</v>
      </c>
      <c r="B37" s="62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8"/>
      <c r="AD37" s="63"/>
      <c r="AE37" s="59"/>
      <c r="AF37" s="13"/>
      <c r="AG37" s="14"/>
      <c r="AH37" s="59"/>
      <c r="AI37" s="13"/>
      <c r="AJ37" s="14"/>
      <c r="AK37" s="59"/>
      <c r="AL37" s="13"/>
      <c r="AM37" s="14"/>
    </row>
    <row r="38" ht="22.5" customHeight="1">
      <c r="A38" s="60"/>
      <c r="AC38" s="18"/>
      <c r="AD38" s="63"/>
      <c r="AE38" s="61"/>
      <c r="AF38" s="58"/>
      <c r="AG38" s="8"/>
      <c r="AH38" s="61"/>
      <c r="AI38" s="58"/>
      <c r="AJ38" s="8"/>
      <c r="AK38" s="61"/>
      <c r="AL38" s="58"/>
      <c r="AM38" s="8"/>
    </row>
    <row r="39" ht="22.5" customHeight="1">
      <c r="A39" s="40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4"/>
      <c r="AD39" s="63"/>
      <c r="AE39" s="22"/>
      <c r="AF39" s="23"/>
      <c r="AG39" s="24"/>
      <c r="AH39" s="22"/>
      <c r="AI39" s="23"/>
      <c r="AJ39" s="24"/>
      <c r="AK39" s="22"/>
      <c r="AL39" s="23"/>
      <c r="AM39" s="24"/>
    </row>
  </sheetData>
  <mergeCells count="61">
    <mergeCell ref="G8:G9"/>
    <mergeCell ref="H8:H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7:A39"/>
    <mergeCell ref="B37:AC39"/>
    <mergeCell ref="AE37:AG37"/>
    <mergeCell ref="AH37:AJ37"/>
    <mergeCell ref="AK37:AM37"/>
    <mergeCell ref="AE38:AG39"/>
    <mergeCell ref="AH38:AJ39"/>
    <mergeCell ref="AK38:AM39"/>
    <mergeCell ref="B29:C29"/>
    <mergeCell ref="B30:C30"/>
    <mergeCell ref="B31:C31"/>
    <mergeCell ref="B32:C32"/>
    <mergeCell ref="B33:C33"/>
    <mergeCell ref="B34:C34"/>
    <mergeCell ref="B35:C35"/>
    <mergeCell ref="J4:N4"/>
    <mergeCell ref="O4:X4"/>
    <mergeCell ref="Y4:AC4"/>
    <mergeCell ref="AD4:AM4"/>
    <mergeCell ref="J5:N5"/>
    <mergeCell ref="O5:X5"/>
    <mergeCell ref="Y5:AC5"/>
    <mergeCell ref="AD5:AM5"/>
    <mergeCell ref="Y6:AC6"/>
    <mergeCell ref="AD6:AM6"/>
    <mergeCell ref="A1:AM1"/>
    <mergeCell ref="A3:A6"/>
    <mergeCell ref="B3:C6"/>
    <mergeCell ref="J3:N3"/>
    <mergeCell ref="O3:X3"/>
    <mergeCell ref="Y3:AC3"/>
    <mergeCell ref="AD3:AM3"/>
    <mergeCell ref="D3:D5"/>
    <mergeCell ref="J6:N6"/>
    <mergeCell ref="O6:X6"/>
    <mergeCell ref="A8:A9"/>
    <mergeCell ref="B8:C9"/>
    <mergeCell ref="D8:D9"/>
    <mergeCell ref="E8:E9"/>
    <mergeCell ref="F8:F9"/>
  </mergeCells>
  <conditionalFormatting sqref="I10:AM35">
    <cfRule type="expression" dxfId="0" priority="1" stopIfTrue="1">
      <formula>AND($A10&lt;&gt;"マイルストーン",$E10&lt;&gt;"",$F10&lt;&gt;"",I$8&gt;=$E10,I$8&lt;=$F10,I$8&lt;$E10+ROUND(($F10-$E10+1)*N($H10),0))</formula>
    </cfRule>
  </conditionalFormatting>
  <conditionalFormatting sqref="I10:AM35">
    <cfRule type="expression" dxfId="1" priority="2" stopIfTrue="1">
      <formula>AND($A10&lt;&gt;"マイルストーン",$E10&lt;&gt;"",$F10&lt;&gt;"",I$8&gt;=$E10,I$8&lt;=$F10)</formula>
    </cfRule>
  </conditionalFormatting>
  <conditionalFormatting sqref="I10:AM35">
    <cfRule type="expression" dxfId="2" priority="3" stopIfTrue="1">
      <formula>WEEKDAY(I$8,2)&gt;5</formula>
    </cfRule>
  </conditionalFormatting>
  <conditionalFormatting sqref="I8:AM9">
    <cfRule type="expression" dxfId="3" priority="4" stopIfTrue="1">
      <formula>WEEKDAY(I$8)=1</formula>
    </cfRule>
  </conditionalFormatting>
  <conditionalFormatting sqref="I8:AM9">
    <cfRule type="expression" dxfId="4" priority="5" stopIfTrue="1">
      <formula>WEEKDAY(I$8)=7</formula>
    </cfRule>
  </conditionalFormatting>
  <printOptions horizontalCentered="1"/>
  <pageMargins left="0.3" right="0.3" top="0.4" bottom="0.4" header="0.2" footer="0.2"/>
  <pageSetup paperSize="9" orientation="landscape" fitToWidth="1" fitToHeight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2.63" defaultRowHeight="15.75"/>
  <cols>
    <col customWidth="1" min="1" max="4" width="15.13"/>
    <col customWidth="1" min="5" max="8" width="10.13"/>
    <col customWidth="1" min="9" max="38" width="5.63"/>
  </cols>
  <sheetData>
    <row r="1" ht="45.0" customHeight="1">
      <c r="A1" s="1" t="s">
        <v>0</v>
      </c>
    </row>
    <row r="2" ht="22.5" customHeight="1">
      <c r="A2" s="2"/>
      <c r="B2" s="3"/>
      <c r="C2" s="3"/>
      <c r="D2" s="3"/>
      <c r="E2" s="2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5"/>
      <c r="AK2" s="5"/>
      <c r="AL2" s="5"/>
    </row>
    <row r="3" ht="22.5" customHeight="1">
      <c r="A3" s="6" t="s">
        <v>1</v>
      </c>
      <c r="B3" s="7">
        <v>46296.0</v>
      </c>
      <c r="C3" s="8"/>
      <c r="D3" s="9" t="s">
        <v>2</v>
      </c>
      <c r="E3" s="10" t="s">
        <v>3</v>
      </c>
      <c r="F3" s="11" t="s">
        <v>4</v>
      </c>
      <c r="G3" s="3"/>
      <c r="H3" s="3"/>
      <c r="I3" s="12" t="s">
        <v>5</v>
      </c>
      <c r="J3" s="13"/>
      <c r="K3" s="13"/>
      <c r="L3" s="13"/>
      <c r="M3" s="14"/>
      <c r="N3" s="20"/>
      <c r="O3" s="13"/>
      <c r="P3" s="13"/>
      <c r="Q3" s="13"/>
      <c r="R3" s="13"/>
      <c r="S3" s="13"/>
      <c r="T3" s="13"/>
      <c r="U3" s="13"/>
      <c r="V3" s="13"/>
      <c r="W3" s="14"/>
      <c r="X3" s="16" t="s">
        <v>6</v>
      </c>
      <c r="Y3" s="13"/>
      <c r="Z3" s="13"/>
      <c r="AA3" s="13"/>
      <c r="AB3" s="14"/>
      <c r="AC3" s="15"/>
      <c r="AD3" s="13"/>
      <c r="AE3" s="13"/>
      <c r="AF3" s="13"/>
      <c r="AG3" s="13"/>
      <c r="AH3" s="13"/>
      <c r="AI3" s="13"/>
      <c r="AJ3" s="13"/>
      <c r="AK3" s="13"/>
      <c r="AL3" s="14"/>
    </row>
    <row r="4" ht="22.5" customHeight="1">
      <c r="A4" s="17"/>
      <c r="C4" s="18"/>
      <c r="E4" s="19" t="s">
        <v>3</v>
      </c>
      <c r="F4" s="11" t="s">
        <v>7</v>
      </c>
      <c r="G4" s="3"/>
      <c r="H4" s="3"/>
      <c r="I4" s="12" t="s">
        <v>8</v>
      </c>
      <c r="J4" s="13"/>
      <c r="K4" s="13"/>
      <c r="L4" s="13"/>
      <c r="M4" s="14"/>
      <c r="N4" s="20"/>
      <c r="O4" s="13"/>
      <c r="P4" s="13"/>
      <c r="Q4" s="13"/>
      <c r="R4" s="13"/>
      <c r="S4" s="13"/>
      <c r="T4" s="13"/>
      <c r="U4" s="13"/>
      <c r="V4" s="13"/>
      <c r="W4" s="14"/>
      <c r="X4" s="16" t="s">
        <v>9</v>
      </c>
      <c r="Y4" s="13"/>
      <c r="Z4" s="13"/>
      <c r="AA4" s="13"/>
      <c r="AB4" s="14"/>
      <c r="AC4" s="15"/>
      <c r="AD4" s="13"/>
      <c r="AE4" s="13"/>
      <c r="AF4" s="13"/>
      <c r="AG4" s="13"/>
      <c r="AH4" s="13"/>
      <c r="AI4" s="13"/>
      <c r="AJ4" s="13"/>
      <c r="AK4" s="13"/>
      <c r="AL4" s="14"/>
    </row>
    <row r="5" ht="22.5" customHeight="1">
      <c r="A5" s="17"/>
      <c r="C5" s="18"/>
      <c r="E5" s="21" t="s">
        <v>10</v>
      </c>
      <c r="F5" s="11" t="s">
        <v>11</v>
      </c>
      <c r="G5" s="3"/>
      <c r="H5" s="3"/>
      <c r="I5" s="12" t="s">
        <v>12</v>
      </c>
      <c r="J5" s="13"/>
      <c r="K5" s="13"/>
      <c r="L5" s="13"/>
      <c r="M5" s="14"/>
      <c r="N5" s="20"/>
      <c r="O5" s="13"/>
      <c r="P5" s="13"/>
      <c r="Q5" s="13"/>
      <c r="R5" s="13"/>
      <c r="S5" s="13"/>
      <c r="T5" s="13"/>
      <c r="U5" s="13"/>
      <c r="V5" s="13"/>
      <c r="W5" s="14"/>
      <c r="X5" s="16" t="s">
        <v>13</v>
      </c>
      <c r="Y5" s="13"/>
      <c r="Z5" s="13"/>
      <c r="AA5" s="13"/>
      <c r="AB5" s="14"/>
      <c r="AC5" s="15"/>
      <c r="AD5" s="13"/>
      <c r="AE5" s="13"/>
      <c r="AF5" s="13"/>
      <c r="AG5" s="13"/>
      <c r="AH5" s="13"/>
      <c r="AI5" s="13"/>
      <c r="AJ5" s="13"/>
      <c r="AK5" s="13"/>
      <c r="AL5" s="14"/>
    </row>
    <row r="6" ht="22.5" customHeight="1">
      <c r="A6" s="22"/>
      <c r="B6" s="23"/>
      <c r="C6" s="24"/>
      <c r="D6" s="9"/>
      <c r="E6" s="25"/>
      <c r="F6" s="11"/>
      <c r="G6" s="3"/>
      <c r="H6" s="3"/>
      <c r="I6" s="12" t="s">
        <v>14</v>
      </c>
      <c r="J6" s="13"/>
      <c r="K6" s="13"/>
      <c r="L6" s="13"/>
      <c r="M6" s="14"/>
      <c r="N6" s="20"/>
      <c r="O6" s="13"/>
      <c r="P6" s="13"/>
      <c r="Q6" s="13"/>
      <c r="R6" s="13"/>
      <c r="S6" s="13"/>
      <c r="T6" s="13"/>
      <c r="U6" s="13"/>
      <c r="V6" s="13"/>
      <c r="W6" s="14"/>
      <c r="X6" s="26" t="s">
        <v>15</v>
      </c>
      <c r="Y6" s="13"/>
      <c r="Z6" s="13"/>
      <c r="AA6" s="13"/>
      <c r="AB6" s="14"/>
      <c r="AC6" s="28"/>
      <c r="AD6" s="13"/>
      <c r="AE6" s="13"/>
      <c r="AF6" s="13"/>
      <c r="AG6" s="13"/>
      <c r="AH6" s="13"/>
      <c r="AI6" s="13"/>
      <c r="AJ6" s="13"/>
      <c r="AK6" s="13"/>
      <c r="AL6" s="14"/>
    </row>
    <row r="7" ht="22.5" customHeight="1">
      <c r="A7" s="27"/>
      <c r="B7" s="27"/>
      <c r="C7" s="27"/>
      <c r="D7" s="27"/>
      <c r="E7" s="27"/>
      <c r="F7" s="27"/>
      <c r="G7" s="27"/>
      <c r="H7" s="27"/>
      <c r="I7" s="32" t="str">
        <f t="shared" ref="I7:AL7" si="1">IF(OR(COLUMN()=9,MONTH(I8)&lt;&gt;MONTH(I8-7)),MONTH(I8)&amp;"月","")</f>
        <v>9月</v>
      </c>
      <c r="J7" s="30" t="str">
        <f t="shared" si="1"/>
        <v>10月</v>
      </c>
      <c r="K7" s="30" t="str">
        <f t="shared" si="1"/>
        <v/>
      </c>
      <c r="L7" s="30" t="str">
        <f t="shared" si="1"/>
        <v/>
      </c>
      <c r="M7" s="31" t="str">
        <f t="shared" si="1"/>
        <v/>
      </c>
      <c r="N7" s="31" t="str">
        <f t="shared" si="1"/>
        <v>11月</v>
      </c>
      <c r="O7" s="31" t="str">
        <f t="shared" si="1"/>
        <v/>
      </c>
      <c r="P7" s="31" t="str">
        <f t="shared" si="1"/>
        <v/>
      </c>
      <c r="Q7" s="31" t="str">
        <f t="shared" si="1"/>
        <v/>
      </c>
      <c r="R7" s="31" t="str">
        <f t="shared" si="1"/>
        <v/>
      </c>
      <c r="S7" s="31" t="str">
        <f t="shared" si="1"/>
        <v>12月</v>
      </c>
      <c r="T7" s="31" t="str">
        <f t="shared" si="1"/>
        <v/>
      </c>
      <c r="U7" s="31" t="str">
        <f t="shared" si="1"/>
        <v/>
      </c>
      <c r="V7" s="31" t="str">
        <f t="shared" si="1"/>
        <v/>
      </c>
      <c r="W7" s="31" t="str">
        <f t="shared" si="1"/>
        <v>1月</v>
      </c>
      <c r="X7" s="31" t="str">
        <f t="shared" si="1"/>
        <v/>
      </c>
      <c r="Y7" s="31" t="str">
        <f t="shared" si="1"/>
        <v/>
      </c>
      <c r="Z7" s="31" t="str">
        <f t="shared" si="1"/>
        <v/>
      </c>
      <c r="AA7" s="31" t="str">
        <f t="shared" si="1"/>
        <v>2月</v>
      </c>
      <c r="AB7" s="31" t="str">
        <f t="shared" si="1"/>
        <v/>
      </c>
      <c r="AC7" s="31" t="str">
        <f t="shared" si="1"/>
        <v/>
      </c>
      <c r="AD7" s="31" t="str">
        <f t="shared" si="1"/>
        <v/>
      </c>
      <c r="AE7" s="31" t="str">
        <f t="shared" si="1"/>
        <v>3月</v>
      </c>
      <c r="AF7" s="31" t="str">
        <f t="shared" si="1"/>
        <v/>
      </c>
      <c r="AG7" s="31" t="str">
        <f t="shared" si="1"/>
        <v/>
      </c>
      <c r="AH7" s="31" t="str">
        <f t="shared" si="1"/>
        <v/>
      </c>
      <c r="AI7" s="31" t="str">
        <f t="shared" si="1"/>
        <v/>
      </c>
      <c r="AJ7" s="31" t="str">
        <f t="shared" si="1"/>
        <v>4月</v>
      </c>
      <c r="AK7" s="31" t="str">
        <f t="shared" si="1"/>
        <v/>
      </c>
      <c r="AL7" s="31" t="str">
        <f t="shared" si="1"/>
        <v/>
      </c>
    </row>
    <row r="8" ht="22.5" customHeight="1">
      <c r="A8" s="33" t="s">
        <v>16</v>
      </c>
      <c r="B8" s="33" t="s">
        <v>8</v>
      </c>
      <c r="C8" s="8"/>
      <c r="D8" s="34" t="s">
        <v>17</v>
      </c>
      <c r="E8" s="35" t="s">
        <v>18</v>
      </c>
      <c r="F8" s="35" t="s">
        <v>19</v>
      </c>
      <c r="G8" s="34" t="s">
        <v>20</v>
      </c>
      <c r="H8" s="34" t="s">
        <v>21</v>
      </c>
      <c r="I8" s="37">
        <f>$B$3-WEEKDAY($B$3,3)</f>
        <v>46293</v>
      </c>
      <c r="J8" s="38">
        <f t="shared" ref="J8:AL8" si="2">I8+7</f>
        <v>46300</v>
      </c>
      <c r="K8" s="38">
        <f t="shared" si="2"/>
        <v>46307</v>
      </c>
      <c r="L8" s="38">
        <f t="shared" si="2"/>
        <v>46314</v>
      </c>
      <c r="M8" s="39">
        <f t="shared" si="2"/>
        <v>46321</v>
      </c>
      <c r="N8" s="37">
        <f t="shared" si="2"/>
        <v>46328</v>
      </c>
      <c r="O8" s="38">
        <f t="shared" si="2"/>
        <v>46335</v>
      </c>
      <c r="P8" s="38">
        <f t="shared" si="2"/>
        <v>46342</v>
      </c>
      <c r="Q8" s="38">
        <f t="shared" si="2"/>
        <v>46349</v>
      </c>
      <c r="R8" s="39">
        <f t="shared" si="2"/>
        <v>46356</v>
      </c>
      <c r="S8" s="37">
        <f t="shared" si="2"/>
        <v>46363</v>
      </c>
      <c r="T8" s="38">
        <f t="shared" si="2"/>
        <v>46370</v>
      </c>
      <c r="U8" s="38">
        <f t="shared" si="2"/>
        <v>46377</v>
      </c>
      <c r="V8" s="38">
        <f t="shared" si="2"/>
        <v>46384</v>
      </c>
      <c r="W8" s="39">
        <f t="shared" si="2"/>
        <v>46391</v>
      </c>
      <c r="X8" s="37">
        <f t="shared" si="2"/>
        <v>46398</v>
      </c>
      <c r="Y8" s="38">
        <f t="shared" si="2"/>
        <v>46405</v>
      </c>
      <c r="Z8" s="38">
        <f t="shared" si="2"/>
        <v>46412</v>
      </c>
      <c r="AA8" s="38">
        <f t="shared" si="2"/>
        <v>46419</v>
      </c>
      <c r="AB8" s="39">
        <f t="shared" si="2"/>
        <v>46426</v>
      </c>
      <c r="AC8" s="37">
        <f t="shared" si="2"/>
        <v>46433</v>
      </c>
      <c r="AD8" s="38">
        <f t="shared" si="2"/>
        <v>46440</v>
      </c>
      <c r="AE8" s="38">
        <f t="shared" si="2"/>
        <v>46447</v>
      </c>
      <c r="AF8" s="38">
        <f t="shared" si="2"/>
        <v>46454</v>
      </c>
      <c r="AG8" s="39">
        <f t="shared" si="2"/>
        <v>46461</v>
      </c>
      <c r="AH8" s="37">
        <f t="shared" si="2"/>
        <v>46468</v>
      </c>
      <c r="AI8" s="38">
        <f t="shared" si="2"/>
        <v>46475</v>
      </c>
      <c r="AJ8" s="38">
        <f t="shared" si="2"/>
        <v>46482</v>
      </c>
      <c r="AK8" s="38">
        <f t="shared" si="2"/>
        <v>46489</v>
      </c>
      <c r="AL8" s="39">
        <f t="shared" si="2"/>
        <v>46496</v>
      </c>
    </row>
    <row r="9" ht="22.5" customHeight="1">
      <c r="A9" s="22"/>
      <c r="B9" s="17"/>
      <c r="C9" s="18"/>
      <c r="D9" s="40"/>
      <c r="E9" s="40"/>
      <c r="F9" s="40"/>
      <c r="G9" s="40"/>
      <c r="H9" s="40"/>
      <c r="I9" s="44">
        <f t="shared" ref="I9:AL9" si="3">COLUMN()-8</f>
        <v>1</v>
      </c>
      <c r="J9" s="44">
        <f t="shared" si="3"/>
        <v>2</v>
      </c>
      <c r="K9" s="44">
        <f t="shared" si="3"/>
        <v>3</v>
      </c>
      <c r="L9" s="44">
        <f t="shared" si="3"/>
        <v>4</v>
      </c>
      <c r="M9" s="44">
        <f t="shared" si="3"/>
        <v>5</v>
      </c>
      <c r="N9" s="44">
        <f t="shared" si="3"/>
        <v>6</v>
      </c>
      <c r="O9" s="44">
        <f t="shared" si="3"/>
        <v>7</v>
      </c>
      <c r="P9" s="44">
        <f t="shared" si="3"/>
        <v>8</v>
      </c>
      <c r="Q9" s="44">
        <f t="shared" si="3"/>
        <v>9</v>
      </c>
      <c r="R9" s="44">
        <f t="shared" si="3"/>
        <v>10</v>
      </c>
      <c r="S9" s="44">
        <f t="shared" si="3"/>
        <v>11</v>
      </c>
      <c r="T9" s="44">
        <f t="shared" si="3"/>
        <v>12</v>
      </c>
      <c r="U9" s="44">
        <f t="shared" si="3"/>
        <v>13</v>
      </c>
      <c r="V9" s="44">
        <f t="shared" si="3"/>
        <v>14</v>
      </c>
      <c r="W9" s="44">
        <f t="shared" si="3"/>
        <v>15</v>
      </c>
      <c r="X9" s="44">
        <f t="shared" si="3"/>
        <v>16</v>
      </c>
      <c r="Y9" s="44">
        <f t="shared" si="3"/>
        <v>17</v>
      </c>
      <c r="Z9" s="44">
        <f t="shared" si="3"/>
        <v>18</v>
      </c>
      <c r="AA9" s="44">
        <f t="shared" si="3"/>
        <v>19</v>
      </c>
      <c r="AB9" s="44">
        <f t="shared" si="3"/>
        <v>20</v>
      </c>
      <c r="AC9" s="44">
        <f t="shared" si="3"/>
        <v>21</v>
      </c>
      <c r="AD9" s="44">
        <f t="shared" si="3"/>
        <v>22</v>
      </c>
      <c r="AE9" s="44">
        <f t="shared" si="3"/>
        <v>23</v>
      </c>
      <c r="AF9" s="44">
        <f t="shared" si="3"/>
        <v>24</v>
      </c>
      <c r="AG9" s="44">
        <f t="shared" si="3"/>
        <v>25</v>
      </c>
      <c r="AH9" s="44">
        <f t="shared" si="3"/>
        <v>26</v>
      </c>
      <c r="AI9" s="44">
        <f t="shared" si="3"/>
        <v>27</v>
      </c>
      <c r="AJ9" s="44">
        <f t="shared" si="3"/>
        <v>28</v>
      </c>
      <c r="AK9" s="44">
        <f t="shared" si="3"/>
        <v>29</v>
      </c>
      <c r="AL9" s="44">
        <f t="shared" si="3"/>
        <v>30</v>
      </c>
    </row>
    <row r="10" ht="22.5" customHeight="1">
      <c r="A10" s="45" t="s">
        <v>22</v>
      </c>
      <c r="B10" s="45" t="s">
        <v>23</v>
      </c>
      <c r="C10" s="14"/>
      <c r="D10" s="46" t="s">
        <v>24</v>
      </c>
      <c r="E10" s="47">
        <v>46296.0</v>
      </c>
      <c r="F10" s="47">
        <v>46297.0</v>
      </c>
      <c r="G10" s="48">
        <f t="shared" ref="G10:G35" si="5">IF(OR(A10="マイルストーン",E10="",F10=""),"",NETWORKDAYS(E10,F10))</f>
        <v>2</v>
      </c>
      <c r="H10" s="49">
        <v>1.0</v>
      </c>
      <c r="I10" s="50" t="str">
        <f t="shared" ref="I10:AL10" si="4">IF(AND($A10="マイルストーン",$F10&lt;&gt;"",$F10&gt;=I$8,$F10&lt;=I$8+6),"◆","")</f>
        <v/>
      </c>
      <c r="J10" s="50" t="str">
        <f t="shared" si="4"/>
        <v/>
      </c>
      <c r="K10" s="50" t="str">
        <f t="shared" si="4"/>
        <v/>
      </c>
      <c r="L10" s="50" t="str">
        <f t="shared" si="4"/>
        <v/>
      </c>
      <c r="M10" s="50" t="str">
        <f t="shared" si="4"/>
        <v/>
      </c>
      <c r="N10" s="50" t="str">
        <f t="shared" si="4"/>
        <v/>
      </c>
      <c r="O10" s="50" t="str">
        <f t="shared" si="4"/>
        <v/>
      </c>
      <c r="P10" s="50" t="str">
        <f t="shared" si="4"/>
        <v/>
      </c>
      <c r="Q10" s="50" t="str">
        <f t="shared" si="4"/>
        <v/>
      </c>
      <c r="R10" s="50" t="str">
        <f t="shared" si="4"/>
        <v/>
      </c>
      <c r="S10" s="50" t="str">
        <f t="shared" si="4"/>
        <v/>
      </c>
      <c r="T10" s="50" t="str">
        <f t="shared" si="4"/>
        <v/>
      </c>
      <c r="U10" s="50" t="str">
        <f t="shared" si="4"/>
        <v/>
      </c>
      <c r="V10" s="50" t="str">
        <f t="shared" si="4"/>
        <v/>
      </c>
      <c r="W10" s="50" t="str">
        <f t="shared" si="4"/>
        <v/>
      </c>
      <c r="X10" s="50" t="str">
        <f t="shared" si="4"/>
        <v/>
      </c>
      <c r="Y10" s="50" t="str">
        <f t="shared" si="4"/>
        <v/>
      </c>
      <c r="Z10" s="50" t="str">
        <f t="shared" si="4"/>
        <v/>
      </c>
      <c r="AA10" s="50" t="str">
        <f t="shared" si="4"/>
        <v/>
      </c>
      <c r="AB10" s="50" t="str">
        <f t="shared" si="4"/>
        <v/>
      </c>
      <c r="AC10" s="50" t="str">
        <f t="shared" si="4"/>
        <v/>
      </c>
      <c r="AD10" s="50" t="str">
        <f t="shared" si="4"/>
        <v/>
      </c>
      <c r="AE10" s="50" t="str">
        <f t="shared" si="4"/>
        <v/>
      </c>
      <c r="AF10" s="50" t="str">
        <f t="shared" si="4"/>
        <v/>
      </c>
      <c r="AG10" s="50" t="str">
        <f t="shared" si="4"/>
        <v/>
      </c>
      <c r="AH10" s="50" t="str">
        <f t="shared" si="4"/>
        <v/>
      </c>
      <c r="AI10" s="50" t="str">
        <f t="shared" si="4"/>
        <v/>
      </c>
      <c r="AJ10" s="50" t="str">
        <f t="shared" si="4"/>
        <v/>
      </c>
      <c r="AK10" s="50" t="str">
        <f t="shared" si="4"/>
        <v/>
      </c>
      <c r="AL10" s="50" t="str">
        <f t="shared" si="4"/>
        <v/>
      </c>
    </row>
    <row r="11" ht="22.5" customHeight="1">
      <c r="A11" s="45" t="s">
        <v>22</v>
      </c>
      <c r="B11" s="45" t="s">
        <v>25</v>
      </c>
      <c r="C11" s="14"/>
      <c r="D11" s="46" t="s">
        <v>26</v>
      </c>
      <c r="E11" s="47">
        <v>46300.0</v>
      </c>
      <c r="F11" s="47">
        <v>46300.0</v>
      </c>
      <c r="G11" s="48">
        <f t="shared" si="5"/>
        <v>1</v>
      </c>
      <c r="H11" s="49">
        <v>1.0</v>
      </c>
      <c r="I11" s="50" t="str">
        <f t="shared" ref="I11:AL11" si="6">IF(AND($A11="マイルストーン",$F11&lt;&gt;"",$F11&gt;=I$8,$F11&lt;=I$8+6),"◆","")</f>
        <v/>
      </c>
      <c r="J11" s="50" t="str">
        <f t="shared" si="6"/>
        <v/>
      </c>
      <c r="K11" s="50" t="str">
        <f t="shared" si="6"/>
        <v/>
      </c>
      <c r="L11" s="50" t="str">
        <f t="shared" si="6"/>
        <v/>
      </c>
      <c r="M11" s="50" t="str">
        <f t="shared" si="6"/>
        <v/>
      </c>
      <c r="N11" s="50" t="str">
        <f t="shared" si="6"/>
        <v/>
      </c>
      <c r="O11" s="50" t="str">
        <f t="shared" si="6"/>
        <v/>
      </c>
      <c r="P11" s="50" t="str">
        <f t="shared" si="6"/>
        <v/>
      </c>
      <c r="Q11" s="50" t="str">
        <f t="shared" si="6"/>
        <v/>
      </c>
      <c r="R11" s="50" t="str">
        <f t="shared" si="6"/>
        <v/>
      </c>
      <c r="S11" s="50" t="str">
        <f t="shared" si="6"/>
        <v/>
      </c>
      <c r="T11" s="50" t="str">
        <f t="shared" si="6"/>
        <v/>
      </c>
      <c r="U11" s="50" t="str">
        <f t="shared" si="6"/>
        <v/>
      </c>
      <c r="V11" s="50" t="str">
        <f t="shared" si="6"/>
        <v/>
      </c>
      <c r="W11" s="50" t="str">
        <f t="shared" si="6"/>
        <v/>
      </c>
      <c r="X11" s="50" t="str">
        <f t="shared" si="6"/>
        <v/>
      </c>
      <c r="Y11" s="50" t="str">
        <f t="shared" si="6"/>
        <v/>
      </c>
      <c r="Z11" s="50" t="str">
        <f t="shared" si="6"/>
        <v/>
      </c>
      <c r="AA11" s="50" t="str">
        <f t="shared" si="6"/>
        <v/>
      </c>
      <c r="AB11" s="50" t="str">
        <f t="shared" si="6"/>
        <v/>
      </c>
      <c r="AC11" s="50" t="str">
        <f t="shared" si="6"/>
        <v/>
      </c>
      <c r="AD11" s="50" t="str">
        <f t="shared" si="6"/>
        <v/>
      </c>
      <c r="AE11" s="50" t="str">
        <f t="shared" si="6"/>
        <v/>
      </c>
      <c r="AF11" s="50" t="str">
        <f t="shared" si="6"/>
        <v/>
      </c>
      <c r="AG11" s="50" t="str">
        <f t="shared" si="6"/>
        <v/>
      </c>
      <c r="AH11" s="50" t="str">
        <f t="shared" si="6"/>
        <v/>
      </c>
      <c r="AI11" s="50" t="str">
        <f t="shared" si="6"/>
        <v/>
      </c>
      <c r="AJ11" s="50" t="str">
        <f t="shared" si="6"/>
        <v/>
      </c>
      <c r="AK11" s="50" t="str">
        <f t="shared" si="6"/>
        <v/>
      </c>
      <c r="AL11" s="50" t="str">
        <f t="shared" si="6"/>
        <v/>
      </c>
    </row>
    <row r="12" ht="22.5" customHeight="1">
      <c r="A12" s="45" t="s">
        <v>22</v>
      </c>
      <c r="B12" s="45" t="s">
        <v>27</v>
      </c>
      <c r="C12" s="14"/>
      <c r="D12" s="46" t="s">
        <v>28</v>
      </c>
      <c r="E12" s="47">
        <v>46301.0</v>
      </c>
      <c r="F12" s="47">
        <v>46301.0</v>
      </c>
      <c r="G12" s="48">
        <f t="shared" si="5"/>
        <v>1</v>
      </c>
      <c r="H12" s="49">
        <v>1.0</v>
      </c>
      <c r="I12" s="50" t="str">
        <f t="shared" ref="I12:AL12" si="7">IF(AND($A12="マイルストーン",$F12&lt;&gt;"",$F12&gt;=I$8,$F12&lt;=I$8+6),"◆","")</f>
        <v/>
      </c>
      <c r="J12" s="50" t="str">
        <f t="shared" si="7"/>
        <v/>
      </c>
      <c r="K12" s="50" t="str">
        <f t="shared" si="7"/>
        <v/>
      </c>
      <c r="L12" s="50" t="str">
        <f t="shared" si="7"/>
        <v/>
      </c>
      <c r="M12" s="50" t="str">
        <f t="shared" si="7"/>
        <v/>
      </c>
      <c r="N12" s="50" t="str">
        <f t="shared" si="7"/>
        <v/>
      </c>
      <c r="O12" s="50" t="str">
        <f t="shared" si="7"/>
        <v/>
      </c>
      <c r="P12" s="50" t="str">
        <f t="shared" si="7"/>
        <v/>
      </c>
      <c r="Q12" s="50" t="str">
        <f t="shared" si="7"/>
        <v/>
      </c>
      <c r="R12" s="50" t="str">
        <f t="shared" si="7"/>
        <v/>
      </c>
      <c r="S12" s="50" t="str">
        <f t="shared" si="7"/>
        <v/>
      </c>
      <c r="T12" s="50" t="str">
        <f t="shared" si="7"/>
        <v/>
      </c>
      <c r="U12" s="50" t="str">
        <f t="shared" si="7"/>
        <v/>
      </c>
      <c r="V12" s="50" t="str">
        <f t="shared" si="7"/>
        <v/>
      </c>
      <c r="W12" s="50" t="str">
        <f t="shared" si="7"/>
        <v/>
      </c>
      <c r="X12" s="50" t="str">
        <f t="shared" si="7"/>
        <v/>
      </c>
      <c r="Y12" s="50" t="str">
        <f t="shared" si="7"/>
        <v/>
      </c>
      <c r="Z12" s="50" t="str">
        <f t="shared" si="7"/>
        <v/>
      </c>
      <c r="AA12" s="50" t="str">
        <f t="shared" si="7"/>
        <v/>
      </c>
      <c r="AB12" s="50" t="str">
        <f t="shared" si="7"/>
        <v/>
      </c>
      <c r="AC12" s="50" t="str">
        <f t="shared" si="7"/>
        <v/>
      </c>
      <c r="AD12" s="50" t="str">
        <f t="shared" si="7"/>
        <v/>
      </c>
      <c r="AE12" s="50" t="str">
        <f t="shared" si="7"/>
        <v/>
      </c>
      <c r="AF12" s="50" t="str">
        <f t="shared" si="7"/>
        <v/>
      </c>
      <c r="AG12" s="50" t="str">
        <f t="shared" si="7"/>
        <v/>
      </c>
      <c r="AH12" s="50" t="str">
        <f t="shared" si="7"/>
        <v/>
      </c>
      <c r="AI12" s="50" t="str">
        <f t="shared" si="7"/>
        <v/>
      </c>
      <c r="AJ12" s="50" t="str">
        <f t="shared" si="7"/>
        <v/>
      </c>
      <c r="AK12" s="50" t="str">
        <f t="shared" si="7"/>
        <v/>
      </c>
      <c r="AL12" s="50" t="str">
        <f t="shared" si="7"/>
        <v/>
      </c>
    </row>
    <row r="13" ht="22.5" customHeight="1">
      <c r="A13" s="45" t="s">
        <v>22</v>
      </c>
      <c r="B13" s="45" t="s">
        <v>29</v>
      </c>
      <c r="C13" s="14"/>
      <c r="D13" s="46" t="s">
        <v>30</v>
      </c>
      <c r="E13" s="47">
        <v>46301.0</v>
      </c>
      <c r="F13" s="47">
        <v>46301.0</v>
      </c>
      <c r="G13" s="48">
        <f t="shared" si="5"/>
        <v>1</v>
      </c>
      <c r="H13" s="49">
        <v>0.9</v>
      </c>
      <c r="I13" s="50" t="str">
        <f t="shared" ref="I13:AL13" si="8">IF(AND($A13="マイルストーン",$F13&lt;&gt;"",$F13&gt;=I$8,$F13&lt;=I$8+6),"◆","")</f>
        <v/>
      </c>
      <c r="J13" s="50" t="str">
        <f t="shared" si="8"/>
        <v/>
      </c>
      <c r="K13" s="50" t="str">
        <f t="shared" si="8"/>
        <v/>
      </c>
      <c r="L13" s="50" t="str">
        <f t="shared" si="8"/>
        <v/>
      </c>
      <c r="M13" s="50" t="str">
        <f t="shared" si="8"/>
        <v/>
      </c>
      <c r="N13" s="50" t="str">
        <f t="shared" si="8"/>
        <v/>
      </c>
      <c r="O13" s="50" t="str">
        <f t="shared" si="8"/>
        <v/>
      </c>
      <c r="P13" s="50" t="str">
        <f t="shared" si="8"/>
        <v/>
      </c>
      <c r="Q13" s="50" t="str">
        <f t="shared" si="8"/>
        <v/>
      </c>
      <c r="R13" s="50" t="str">
        <f t="shared" si="8"/>
        <v/>
      </c>
      <c r="S13" s="50" t="str">
        <f t="shared" si="8"/>
        <v/>
      </c>
      <c r="T13" s="50" t="str">
        <f t="shared" si="8"/>
        <v/>
      </c>
      <c r="U13" s="50" t="str">
        <f t="shared" si="8"/>
        <v/>
      </c>
      <c r="V13" s="50" t="str">
        <f t="shared" si="8"/>
        <v/>
      </c>
      <c r="W13" s="50" t="str">
        <f t="shared" si="8"/>
        <v/>
      </c>
      <c r="X13" s="50" t="str">
        <f t="shared" si="8"/>
        <v/>
      </c>
      <c r="Y13" s="50" t="str">
        <f t="shared" si="8"/>
        <v/>
      </c>
      <c r="Z13" s="50" t="str">
        <f t="shared" si="8"/>
        <v/>
      </c>
      <c r="AA13" s="50" t="str">
        <f t="shared" si="8"/>
        <v/>
      </c>
      <c r="AB13" s="50" t="str">
        <f t="shared" si="8"/>
        <v/>
      </c>
      <c r="AC13" s="50" t="str">
        <f t="shared" si="8"/>
        <v/>
      </c>
      <c r="AD13" s="50" t="str">
        <f t="shared" si="8"/>
        <v/>
      </c>
      <c r="AE13" s="50" t="str">
        <f t="shared" si="8"/>
        <v/>
      </c>
      <c r="AF13" s="50" t="str">
        <f t="shared" si="8"/>
        <v/>
      </c>
      <c r="AG13" s="50" t="str">
        <f t="shared" si="8"/>
        <v/>
      </c>
      <c r="AH13" s="50" t="str">
        <f t="shared" si="8"/>
        <v/>
      </c>
      <c r="AI13" s="50" t="str">
        <f t="shared" si="8"/>
        <v/>
      </c>
      <c r="AJ13" s="50" t="str">
        <f t="shared" si="8"/>
        <v/>
      </c>
      <c r="AK13" s="50" t="str">
        <f t="shared" si="8"/>
        <v/>
      </c>
      <c r="AL13" s="50" t="str">
        <f t="shared" si="8"/>
        <v/>
      </c>
    </row>
    <row r="14" ht="22.5" customHeight="1">
      <c r="A14" s="45" t="s">
        <v>22</v>
      </c>
      <c r="B14" s="45" t="s">
        <v>31</v>
      </c>
      <c r="C14" s="14"/>
      <c r="D14" s="46" t="s">
        <v>32</v>
      </c>
      <c r="E14" s="47">
        <v>46302.0</v>
      </c>
      <c r="F14" s="47">
        <v>46303.0</v>
      </c>
      <c r="G14" s="48">
        <f t="shared" si="5"/>
        <v>2</v>
      </c>
      <c r="H14" s="49">
        <v>0.8</v>
      </c>
      <c r="I14" s="50" t="str">
        <f t="shared" ref="I14:AL14" si="9">IF(AND($A14="マイルストーン",$F14&lt;&gt;"",$F14&gt;=I$8,$F14&lt;=I$8+6),"◆","")</f>
        <v/>
      </c>
      <c r="J14" s="50" t="str">
        <f t="shared" si="9"/>
        <v/>
      </c>
      <c r="K14" s="50" t="str">
        <f t="shared" si="9"/>
        <v/>
      </c>
      <c r="L14" s="50" t="str">
        <f t="shared" si="9"/>
        <v/>
      </c>
      <c r="M14" s="50" t="str">
        <f t="shared" si="9"/>
        <v/>
      </c>
      <c r="N14" s="50" t="str">
        <f t="shared" si="9"/>
        <v/>
      </c>
      <c r="O14" s="50" t="str">
        <f t="shared" si="9"/>
        <v/>
      </c>
      <c r="P14" s="50" t="str">
        <f t="shared" si="9"/>
        <v/>
      </c>
      <c r="Q14" s="50" t="str">
        <f t="shared" si="9"/>
        <v/>
      </c>
      <c r="R14" s="50" t="str">
        <f t="shared" si="9"/>
        <v/>
      </c>
      <c r="S14" s="50" t="str">
        <f t="shared" si="9"/>
        <v/>
      </c>
      <c r="T14" s="50" t="str">
        <f t="shared" si="9"/>
        <v/>
      </c>
      <c r="U14" s="50" t="str">
        <f t="shared" si="9"/>
        <v/>
      </c>
      <c r="V14" s="50" t="str">
        <f t="shared" si="9"/>
        <v/>
      </c>
      <c r="W14" s="50" t="str">
        <f t="shared" si="9"/>
        <v/>
      </c>
      <c r="X14" s="50" t="str">
        <f t="shared" si="9"/>
        <v/>
      </c>
      <c r="Y14" s="50" t="str">
        <f t="shared" si="9"/>
        <v/>
      </c>
      <c r="Z14" s="50" t="str">
        <f t="shared" si="9"/>
        <v/>
      </c>
      <c r="AA14" s="50" t="str">
        <f t="shared" si="9"/>
        <v/>
      </c>
      <c r="AB14" s="50" t="str">
        <f t="shared" si="9"/>
        <v/>
      </c>
      <c r="AC14" s="50" t="str">
        <f t="shared" si="9"/>
        <v/>
      </c>
      <c r="AD14" s="50" t="str">
        <f t="shared" si="9"/>
        <v/>
      </c>
      <c r="AE14" s="50" t="str">
        <f t="shared" si="9"/>
        <v/>
      </c>
      <c r="AF14" s="50" t="str">
        <f t="shared" si="9"/>
        <v/>
      </c>
      <c r="AG14" s="50" t="str">
        <f t="shared" si="9"/>
        <v/>
      </c>
      <c r="AH14" s="50" t="str">
        <f t="shared" si="9"/>
        <v/>
      </c>
      <c r="AI14" s="50" t="str">
        <f t="shared" si="9"/>
        <v/>
      </c>
      <c r="AJ14" s="50" t="str">
        <f t="shared" si="9"/>
        <v/>
      </c>
      <c r="AK14" s="50" t="str">
        <f t="shared" si="9"/>
        <v/>
      </c>
      <c r="AL14" s="50" t="str">
        <f t="shared" si="9"/>
        <v/>
      </c>
    </row>
    <row r="15" ht="22.5" customHeight="1">
      <c r="A15" s="45" t="s">
        <v>33</v>
      </c>
      <c r="B15" s="45" t="s">
        <v>34</v>
      </c>
      <c r="C15" s="14"/>
      <c r="D15" s="46" t="s">
        <v>35</v>
      </c>
      <c r="E15" s="47">
        <v>46304.0</v>
      </c>
      <c r="F15" s="47">
        <v>46304.0</v>
      </c>
      <c r="G15" s="48">
        <f t="shared" si="5"/>
        <v>1</v>
      </c>
      <c r="H15" s="49">
        <v>0.7</v>
      </c>
      <c r="I15" s="50" t="str">
        <f t="shared" ref="I15:AL15" si="10">IF(AND($A15="マイルストーン",$F15&lt;&gt;"",$F15&gt;=I$8,$F15&lt;=I$8+6),"◆","")</f>
        <v/>
      </c>
      <c r="J15" s="50" t="str">
        <f t="shared" si="10"/>
        <v/>
      </c>
      <c r="K15" s="50" t="str">
        <f t="shared" si="10"/>
        <v/>
      </c>
      <c r="L15" s="50" t="str">
        <f t="shared" si="10"/>
        <v/>
      </c>
      <c r="M15" s="50" t="str">
        <f t="shared" si="10"/>
        <v/>
      </c>
      <c r="N15" s="50" t="str">
        <f t="shared" si="10"/>
        <v/>
      </c>
      <c r="O15" s="50" t="str">
        <f t="shared" si="10"/>
        <v/>
      </c>
      <c r="P15" s="50" t="str">
        <f t="shared" si="10"/>
        <v/>
      </c>
      <c r="Q15" s="50" t="str">
        <f t="shared" si="10"/>
        <v/>
      </c>
      <c r="R15" s="50" t="str">
        <f t="shared" si="10"/>
        <v/>
      </c>
      <c r="S15" s="50" t="str">
        <f t="shared" si="10"/>
        <v/>
      </c>
      <c r="T15" s="50" t="str">
        <f t="shared" si="10"/>
        <v/>
      </c>
      <c r="U15" s="50" t="str">
        <f t="shared" si="10"/>
        <v/>
      </c>
      <c r="V15" s="50" t="str">
        <f t="shared" si="10"/>
        <v/>
      </c>
      <c r="W15" s="50" t="str">
        <f t="shared" si="10"/>
        <v/>
      </c>
      <c r="X15" s="50" t="str">
        <f t="shared" si="10"/>
        <v/>
      </c>
      <c r="Y15" s="50" t="str">
        <f t="shared" si="10"/>
        <v/>
      </c>
      <c r="Z15" s="50" t="str">
        <f t="shared" si="10"/>
        <v/>
      </c>
      <c r="AA15" s="50" t="str">
        <f t="shared" si="10"/>
        <v/>
      </c>
      <c r="AB15" s="50" t="str">
        <f t="shared" si="10"/>
        <v/>
      </c>
      <c r="AC15" s="50" t="str">
        <f t="shared" si="10"/>
        <v/>
      </c>
      <c r="AD15" s="50" t="str">
        <f t="shared" si="10"/>
        <v/>
      </c>
      <c r="AE15" s="50" t="str">
        <f t="shared" si="10"/>
        <v/>
      </c>
      <c r="AF15" s="50" t="str">
        <f t="shared" si="10"/>
        <v/>
      </c>
      <c r="AG15" s="50" t="str">
        <f t="shared" si="10"/>
        <v/>
      </c>
      <c r="AH15" s="50" t="str">
        <f t="shared" si="10"/>
        <v/>
      </c>
      <c r="AI15" s="50" t="str">
        <f t="shared" si="10"/>
        <v/>
      </c>
      <c r="AJ15" s="50" t="str">
        <f t="shared" si="10"/>
        <v/>
      </c>
      <c r="AK15" s="50" t="str">
        <f t="shared" si="10"/>
        <v/>
      </c>
      <c r="AL15" s="50" t="str">
        <f t="shared" si="10"/>
        <v/>
      </c>
    </row>
    <row r="16" ht="22.5" customHeight="1">
      <c r="A16" s="45" t="s">
        <v>33</v>
      </c>
      <c r="B16" s="45" t="s">
        <v>36</v>
      </c>
      <c r="C16" s="14"/>
      <c r="D16" s="46" t="s">
        <v>37</v>
      </c>
      <c r="E16" s="47">
        <v>46307.0</v>
      </c>
      <c r="F16" s="47">
        <v>46307.0</v>
      </c>
      <c r="G16" s="48">
        <f t="shared" si="5"/>
        <v>1</v>
      </c>
      <c r="H16" s="49">
        <v>0.6</v>
      </c>
      <c r="I16" s="50" t="str">
        <f t="shared" ref="I16:AL16" si="11">IF(AND($A16="マイルストーン",$F16&lt;&gt;"",$F16&gt;=I$8,$F16&lt;=I$8+6),"◆","")</f>
        <v/>
      </c>
      <c r="J16" s="50" t="str">
        <f t="shared" si="11"/>
        <v/>
      </c>
      <c r="K16" s="50" t="str">
        <f t="shared" si="11"/>
        <v/>
      </c>
      <c r="L16" s="50" t="str">
        <f t="shared" si="11"/>
        <v/>
      </c>
      <c r="M16" s="50" t="str">
        <f t="shared" si="11"/>
        <v/>
      </c>
      <c r="N16" s="50" t="str">
        <f t="shared" si="11"/>
        <v/>
      </c>
      <c r="O16" s="50" t="str">
        <f t="shared" si="11"/>
        <v/>
      </c>
      <c r="P16" s="50" t="str">
        <f t="shared" si="11"/>
        <v/>
      </c>
      <c r="Q16" s="50" t="str">
        <f t="shared" si="11"/>
        <v/>
      </c>
      <c r="R16" s="50" t="str">
        <f t="shared" si="11"/>
        <v/>
      </c>
      <c r="S16" s="50" t="str">
        <f t="shared" si="11"/>
        <v/>
      </c>
      <c r="T16" s="50" t="str">
        <f t="shared" si="11"/>
        <v/>
      </c>
      <c r="U16" s="50" t="str">
        <f t="shared" si="11"/>
        <v/>
      </c>
      <c r="V16" s="50" t="str">
        <f t="shared" si="11"/>
        <v/>
      </c>
      <c r="W16" s="50" t="str">
        <f t="shared" si="11"/>
        <v/>
      </c>
      <c r="X16" s="50" t="str">
        <f t="shared" si="11"/>
        <v/>
      </c>
      <c r="Y16" s="50" t="str">
        <f t="shared" si="11"/>
        <v/>
      </c>
      <c r="Z16" s="50" t="str">
        <f t="shared" si="11"/>
        <v/>
      </c>
      <c r="AA16" s="50" t="str">
        <f t="shared" si="11"/>
        <v/>
      </c>
      <c r="AB16" s="50" t="str">
        <f t="shared" si="11"/>
        <v/>
      </c>
      <c r="AC16" s="50" t="str">
        <f t="shared" si="11"/>
        <v/>
      </c>
      <c r="AD16" s="50" t="str">
        <f t="shared" si="11"/>
        <v/>
      </c>
      <c r="AE16" s="50" t="str">
        <f t="shared" si="11"/>
        <v/>
      </c>
      <c r="AF16" s="50" t="str">
        <f t="shared" si="11"/>
        <v/>
      </c>
      <c r="AG16" s="50" t="str">
        <f t="shared" si="11"/>
        <v/>
      </c>
      <c r="AH16" s="50" t="str">
        <f t="shared" si="11"/>
        <v/>
      </c>
      <c r="AI16" s="50" t="str">
        <f t="shared" si="11"/>
        <v/>
      </c>
      <c r="AJ16" s="50" t="str">
        <f t="shared" si="11"/>
        <v/>
      </c>
      <c r="AK16" s="50" t="str">
        <f t="shared" si="11"/>
        <v/>
      </c>
      <c r="AL16" s="50" t="str">
        <f t="shared" si="11"/>
        <v/>
      </c>
    </row>
    <row r="17" ht="22.5" customHeight="1">
      <c r="A17" s="45" t="s">
        <v>33</v>
      </c>
      <c r="B17" s="45" t="s">
        <v>38</v>
      </c>
      <c r="C17" s="14"/>
      <c r="D17" s="46" t="s">
        <v>39</v>
      </c>
      <c r="E17" s="47">
        <v>46308.0</v>
      </c>
      <c r="F17" s="47">
        <v>46309.0</v>
      </c>
      <c r="G17" s="48">
        <f t="shared" si="5"/>
        <v>2</v>
      </c>
      <c r="H17" s="49">
        <v>0.5</v>
      </c>
      <c r="I17" s="50" t="str">
        <f t="shared" ref="I17:AL17" si="12">IF(AND($A17="マイルストーン",$F17&lt;&gt;"",$F17&gt;=I$8,$F17&lt;=I$8+6),"◆","")</f>
        <v/>
      </c>
      <c r="J17" s="50" t="str">
        <f t="shared" si="12"/>
        <v/>
      </c>
      <c r="K17" s="50" t="str">
        <f t="shared" si="12"/>
        <v/>
      </c>
      <c r="L17" s="50" t="str">
        <f t="shared" si="12"/>
        <v/>
      </c>
      <c r="M17" s="50" t="str">
        <f t="shared" si="12"/>
        <v/>
      </c>
      <c r="N17" s="50" t="str">
        <f t="shared" si="12"/>
        <v/>
      </c>
      <c r="O17" s="50" t="str">
        <f t="shared" si="12"/>
        <v/>
      </c>
      <c r="P17" s="50" t="str">
        <f t="shared" si="12"/>
        <v/>
      </c>
      <c r="Q17" s="50" t="str">
        <f t="shared" si="12"/>
        <v/>
      </c>
      <c r="R17" s="50" t="str">
        <f t="shared" si="12"/>
        <v/>
      </c>
      <c r="S17" s="50" t="str">
        <f t="shared" si="12"/>
        <v/>
      </c>
      <c r="T17" s="50" t="str">
        <f t="shared" si="12"/>
        <v/>
      </c>
      <c r="U17" s="50" t="str">
        <f t="shared" si="12"/>
        <v/>
      </c>
      <c r="V17" s="50" t="str">
        <f t="shared" si="12"/>
        <v/>
      </c>
      <c r="W17" s="50" t="str">
        <f t="shared" si="12"/>
        <v/>
      </c>
      <c r="X17" s="50" t="str">
        <f t="shared" si="12"/>
        <v/>
      </c>
      <c r="Y17" s="50" t="str">
        <f t="shared" si="12"/>
        <v/>
      </c>
      <c r="Z17" s="50" t="str">
        <f t="shared" si="12"/>
        <v/>
      </c>
      <c r="AA17" s="50" t="str">
        <f t="shared" si="12"/>
        <v/>
      </c>
      <c r="AB17" s="50" t="str">
        <f t="shared" si="12"/>
        <v/>
      </c>
      <c r="AC17" s="50" t="str">
        <f t="shared" si="12"/>
        <v/>
      </c>
      <c r="AD17" s="50" t="str">
        <f t="shared" si="12"/>
        <v/>
      </c>
      <c r="AE17" s="50" t="str">
        <f t="shared" si="12"/>
        <v/>
      </c>
      <c r="AF17" s="50" t="str">
        <f t="shared" si="12"/>
        <v/>
      </c>
      <c r="AG17" s="50" t="str">
        <f t="shared" si="12"/>
        <v/>
      </c>
      <c r="AH17" s="50" t="str">
        <f t="shared" si="12"/>
        <v/>
      </c>
      <c r="AI17" s="50" t="str">
        <f t="shared" si="12"/>
        <v/>
      </c>
      <c r="AJ17" s="50" t="str">
        <f t="shared" si="12"/>
        <v/>
      </c>
      <c r="AK17" s="50" t="str">
        <f t="shared" si="12"/>
        <v/>
      </c>
      <c r="AL17" s="50" t="str">
        <f t="shared" si="12"/>
        <v/>
      </c>
    </row>
    <row r="18" ht="22.5" customHeight="1">
      <c r="A18" s="45" t="s">
        <v>11</v>
      </c>
      <c r="B18" s="45" t="s">
        <v>40</v>
      </c>
      <c r="C18" s="14"/>
      <c r="D18" s="46" t="s">
        <v>39</v>
      </c>
      <c r="E18" s="47">
        <v>46310.0</v>
      </c>
      <c r="F18" s="47">
        <v>46310.0</v>
      </c>
      <c r="G18" s="48" t="str">
        <f t="shared" si="5"/>
        <v/>
      </c>
      <c r="H18" s="49"/>
      <c r="I18" s="50" t="str">
        <f t="shared" ref="I18:AL18" si="13">IF(AND($A18="マイルストーン",$F18&lt;&gt;"",$F18&gt;=I$8,$F18&lt;=I$8+6),"◆","")</f>
        <v/>
      </c>
      <c r="J18" s="50" t="str">
        <f t="shared" si="13"/>
        <v/>
      </c>
      <c r="K18" s="50" t="str">
        <f t="shared" si="13"/>
        <v>◆</v>
      </c>
      <c r="L18" s="50" t="str">
        <f t="shared" si="13"/>
        <v/>
      </c>
      <c r="M18" s="50" t="str">
        <f t="shared" si="13"/>
        <v/>
      </c>
      <c r="N18" s="50" t="str">
        <f t="shared" si="13"/>
        <v/>
      </c>
      <c r="O18" s="50" t="str">
        <f t="shared" si="13"/>
        <v/>
      </c>
      <c r="P18" s="50" t="str">
        <f t="shared" si="13"/>
        <v/>
      </c>
      <c r="Q18" s="50" t="str">
        <f t="shared" si="13"/>
        <v/>
      </c>
      <c r="R18" s="50" t="str">
        <f t="shared" si="13"/>
        <v/>
      </c>
      <c r="S18" s="50" t="str">
        <f t="shared" si="13"/>
        <v/>
      </c>
      <c r="T18" s="50" t="str">
        <f t="shared" si="13"/>
        <v/>
      </c>
      <c r="U18" s="50" t="str">
        <f t="shared" si="13"/>
        <v/>
      </c>
      <c r="V18" s="50" t="str">
        <f t="shared" si="13"/>
        <v/>
      </c>
      <c r="W18" s="50" t="str">
        <f t="shared" si="13"/>
        <v/>
      </c>
      <c r="X18" s="50" t="str">
        <f t="shared" si="13"/>
        <v/>
      </c>
      <c r="Y18" s="50" t="str">
        <f t="shared" si="13"/>
        <v/>
      </c>
      <c r="Z18" s="50" t="str">
        <f t="shared" si="13"/>
        <v/>
      </c>
      <c r="AA18" s="50" t="str">
        <f t="shared" si="13"/>
        <v/>
      </c>
      <c r="AB18" s="50" t="str">
        <f t="shared" si="13"/>
        <v/>
      </c>
      <c r="AC18" s="50" t="str">
        <f t="shared" si="13"/>
        <v/>
      </c>
      <c r="AD18" s="50" t="str">
        <f t="shared" si="13"/>
        <v/>
      </c>
      <c r="AE18" s="50" t="str">
        <f t="shared" si="13"/>
        <v/>
      </c>
      <c r="AF18" s="50" t="str">
        <f t="shared" si="13"/>
        <v/>
      </c>
      <c r="AG18" s="50" t="str">
        <f t="shared" si="13"/>
        <v/>
      </c>
      <c r="AH18" s="50" t="str">
        <f t="shared" si="13"/>
        <v/>
      </c>
      <c r="AI18" s="50" t="str">
        <f t="shared" si="13"/>
        <v/>
      </c>
      <c r="AJ18" s="50" t="str">
        <f t="shared" si="13"/>
        <v/>
      </c>
      <c r="AK18" s="50" t="str">
        <f t="shared" si="13"/>
        <v/>
      </c>
      <c r="AL18" s="50" t="str">
        <f t="shared" si="13"/>
        <v/>
      </c>
    </row>
    <row r="19" ht="22.5" customHeight="1">
      <c r="A19" s="45" t="s">
        <v>33</v>
      </c>
      <c r="B19" s="45" t="s">
        <v>41</v>
      </c>
      <c r="C19" s="14"/>
      <c r="D19" s="46" t="s">
        <v>42</v>
      </c>
      <c r="E19" s="47">
        <v>46310.0</v>
      </c>
      <c r="F19" s="47">
        <v>46311.0</v>
      </c>
      <c r="G19" s="48">
        <f t="shared" si="5"/>
        <v>2</v>
      </c>
      <c r="H19" s="49">
        <v>0.4</v>
      </c>
      <c r="I19" s="50" t="str">
        <f t="shared" ref="I19:AL19" si="14">IF(AND($A19="マイルストーン",$F19&lt;&gt;"",$F19&gt;=I$8,$F19&lt;=I$8+6),"◆","")</f>
        <v/>
      </c>
      <c r="J19" s="50" t="str">
        <f t="shared" si="14"/>
        <v/>
      </c>
      <c r="K19" s="50" t="str">
        <f t="shared" si="14"/>
        <v/>
      </c>
      <c r="L19" s="50" t="str">
        <f t="shared" si="14"/>
        <v/>
      </c>
      <c r="M19" s="50" t="str">
        <f t="shared" si="14"/>
        <v/>
      </c>
      <c r="N19" s="50" t="str">
        <f t="shared" si="14"/>
        <v/>
      </c>
      <c r="O19" s="50" t="str">
        <f t="shared" si="14"/>
        <v/>
      </c>
      <c r="P19" s="50" t="str">
        <f t="shared" si="14"/>
        <v/>
      </c>
      <c r="Q19" s="50" t="str">
        <f t="shared" si="14"/>
        <v/>
      </c>
      <c r="R19" s="50" t="str">
        <f t="shared" si="14"/>
        <v/>
      </c>
      <c r="S19" s="50" t="str">
        <f t="shared" si="14"/>
        <v/>
      </c>
      <c r="T19" s="50" t="str">
        <f t="shared" si="14"/>
        <v/>
      </c>
      <c r="U19" s="50" t="str">
        <f t="shared" si="14"/>
        <v/>
      </c>
      <c r="V19" s="50" t="str">
        <f t="shared" si="14"/>
        <v/>
      </c>
      <c r="W19" s="50" t="str">
        <f t="shared" si="14"/>
        <v/>
      </c>
      <c r="X19" s="50" t="str">
        <f t="shared" si="14"/>
        <v/>
      </c>
      <c r="Y19" s="50" t="str">
        <f t="shared" si="14"/>
        <v/>
      </c>
      <c r="Z19" s="50" t="str">
        <f t="shared" si="14"/>
        <v/>
      </c>
      <c r="AA19" s="50" t="str">
        <f t="shared" si="14"/>
        <v/>
      </c>
      <c r="AB19" s="50" t="str">
        <f t="shared" si="14"/>
        <v/>
      </c>
      <c r="AC19" s="50" t="str">
        <f t="shared" si="14"/>
        <v/>
      </c>
      <c r="AD19" s="50" t="str">
        <f t="shared" si="14"/>
        <v/>
      </c>
      <c r="AE19" s="50" t="str">
        <f t="shared" si="14"/>
        <v/>
      </c>
      <c r="AF19" s="50" t="str">
        <f t="shared" si="14"/>
        <v/>
      </c>
      <c r="AG19" s="50" t="str">
        <f t="shared" si="14"/>
        <v/>
      </c>
      <c r="AH19" s="50" t="str">
        <f t="shared" si="14"/>
        <v/>
      </c>
      <c r="AI19" s="50" t="str">
        <f t="shared" si="14"/>
        <v/>
      </c>
      <c r="AJ19" s="50" t="str">
        <f t="shared" si="14"/>
        <v/>
      </c>
      <c r="AK19" s="50" t="str">
        <f t="shared" si="14"/>
        <v/>
      </c>
      <c r="AL19" s="50" t="str">
        <f t="shared" si="14"/>
        <v/>
      </c>
    </row>
    <row r="20" ht="22.5" customHeight="1">
      <c r="A20" s="45" t="s">
        <v>33</v>
      </c>
      <c r="B20" s="45" t="s">
        <v>43</v>
      </c>
      <c r="C20" s="14"/>
      <c r="D20" s="46" t="s">
        <v>44</v>
      </c>
      <c r="E20" s="47">
        <v>46314.0</v>
      </c>
      <c r="F20" s="47">
        <v>46314.0</v>
      </c>
      <c r="G20" s="48">
        <f t="shared" si="5"/>
        <v>1</v>
      </c>
      <c r="H20" s="49">
        <v>0.3</v>
      </c>
      <c r="I20" s="50" t="str">
        <f t="shared" ref="I20:AL20" si="15">IF(AND($A20="マイルストーン",$F20&lt;&gt;"",$F20&gt;=I$8,$F20&lt;=I$8+6),"◆","")</f>
        <v/>
      </c>
      <c r="J20" s="50" t="str">
        <f t="shared" si="15"/>
        <v/>
      </c>
      <c r="K20" s="50" t="str">
        <f t="shared" si="15"/>
        <v/>
      </c>
      <c r="L20" s="50" t="str">
        <f t="shared" si="15"/>
        <v/>
      </c>
      <c r="M20" s="50" t="str">
        <f t="shared" si="15"/>
        <v/>
      </c>
      <c r="N20" s="50" t="str">
        <f t="shared" si="15"/>
        <v/>
      </c>
      <c r="O20" s="50" t="str">
        <f t="shared" si="15"/>
        <v/>
      </c>
      <c r="P20" s="50" t="str">
        <f t="shared" si="15"/>
        <v/>
      </c>
      <c r="Q20" s="50" t="str">
        <f t="shared" si="15"/>
        <v/>
      </c>
      <c r="R20" s="50" t="str">
        <f t="shared" si="15"/>
        <v/>
      </c>
      <c r="S20" s="50" t="str">
        <f t="shared" si="15"/>
        <v/>
      </c>
      <c r="T20" s="50" t="str">
        <f t="shared" si="15"/>
        <v/>
      </c>
      <c r="U20" s="50" t="str">
        <f t="shared" si="15"/>
        <v/>
      </c>
      <c r="V20" s="50" t="str">
        <f t="shared" si="15"/>
        <v/>
      </c>
      <c r="W20" s="50" t="str">
        <f t="shared" si="15"/>
        <v/>
      </c>
      <c r="X20" s="50" t="str">
        <f t="shared" si="15"/>
        <v/>
      </c>
      <c r="Y20" s="50" t="str">
        <f t="shared" si="15"/>
        <v/>
      </c>
      <c r="Z20" s="50" t="str">
        <f t="shared" si="15"/>
        <v/>
      </c>
      <c r="AA20" s="50" t="str">
        <f t="shared" si="15"/>
        <v/>
      </c>
      <c r="AB20" s="50" t="str">
        <f t="shared" si="15"/>
        <v/>
      </c>
      <c r="AC20" s="50" t="str">
        <f t="shared" si="15"/>
        <v/>
      </c>
      <c r="AD20" s="50" t="str">
        <f t="shared" si="15"/>
        <v/>
      </c>
      <c r="AE20" s="50" t="str">
        <f t="shared" si="15"/>
        <v/>
      </c>
      <c r="AF20" s="50" t="str">
        <f t="shared" si="15"/>
        <v/>
      </c>
      <c r="AG20" s="50" t="str">
        <f t="shared" si="15"/>
        <v/>
      </c>
      <c r="AH20" s="50" t="str">
        <f t="shared" si="15"/>
        <v/>
      </c>
      <c r="AI20" s="50" t="str">
        <f t="shared" si="15"/>
        <v/>
      </c>
      <c r="AJ20" s="50" t="str">
        <f t="shared" si="15"/>
        <v/>
      </c>
      <c r="AK20" s="50" t="str">
        <f t="shared" si="15"/>
        <v/>
      </c>
      <c r="AL20" s="50" t="str">
        <f t="shared" si="15"/>
        <v/>
      </c>
    </row>
    <row r="21" ht="22.5" customHeight="1">
      <c r="A21" s="45" t="s">
        <v>33</v>
      </c>
      <c r="B21" s="45" t="s">
        <v>45</v>
      </c>
      <c r="C21" s="14"/>
      <c r="D21" s="46" t="s">
        <v>46</v>
      </c>
      <c r="E21" s="47">
        <v>46315.0</v>
      </c>
      <c r="F21" s="47">
        <v>46321.0</v>
      </c>
      <c r="G21" s="48">
        <f t="shared" si="5"/>
        <v>5</v>
      </c>
      <c r="H21" s="49">
        <v>0.2</v>
      </c>
      <c r="I21" s="50" t="str">
        <f t="shared" ref="I21:AL21" si="16">IF(AND($A21="マイルストーン",$F21&lt;&gt;"",$F21&gt;=I$8,$F21&lt;=I$8+6),"◆","")</f>
        <v/>
      </c>
      <c r="J21" s="50" t="str">
        <f t="shared" si="16"/>
        <v/>
      </c>
      <c r="K21" s="50" t="str">
        <f t="shared" si="16"/>
        <v/>
      </c>
      <c r="L21" s="50" t="str">
        <f t="shared" si="16"/>
        <v/>
      </c>
      <c r="M21" s="50" t="str">
        <f t="shared" si="16"/>
        <v/>
      </c>
      <c r="N21" s="50" t="str">
        <f t="shared" si="16"/>
        <v/>
      </c>
      <c r="O21" s="50" t="str">
        <f t="shared" si="16"/>
        <v/>
      </c>
      <c r="P21" s="50" t="str">
        <f t="shared" si="16"/>
        <v/>
      </c>
      <c r="Q21" s="50" t="str">
        <f t="shared" si="16"/>
        <v/>
      </c>
      <c r="R21" s="50" t="str">
        <f t="shared" si="16"/>
        <v/>
      </c>
      <c r="S21" s="50" t="str">
        <f t="shared" si="16"/>
        <v/>
      </c>
      <c r="T21" s="50" t="str">
        <f t="shared" si="16"/>
        <v/>
      </c>
      <c r="U21" s="50" t="str">
        <f t="shared" si="16"/>
        <v/>
      </c>
      <c r="V21" s="50" t="str">
        <f t="shared" si="16"/>
        <v/>
      </c>
      <c r="W21" s="50" t="str">
        <f t="shared" si="16"/>
        <v/>
      </c>
      <c r="X21" s="50" t="str">
        <f t="shared" si="16"/>
        <v/>
      </c>
      <c r="Y21" s="50" t="str">
        <f t="shared" si="16"/>
        <v/>
      </c>
      <c r="Z21" s="50" t="str">
        <f t="shared" si="16"/>
        <v/>
      </c>
      <c r="AA21" s="50" t="str">
        <f t="shared" si="16"/>
        <v/>
      </c>
      <c r="AB21" s="50" t="str">
        <f t="shared" si="16"/>
        <v/>
      </c>
      <c r="AC21" s="50" t="str">
        <f t="shared" si="16"/>
        <v/>
      </c>
      <c r="AD21" s="50" t="str">
        <f t="shared" si="16"/>
        <v/>
      </c>
      <c r="AE21" s="50" t="str">
        <f t="shared" si="16"/>
        <v/>
      </c>
      <c r="AF21" s="50" t="str">
        <f t="shared" si="16"/>
        <v/>
      </c>
      <c r="AG21" s="50" t="str">
        <f t="shared" si="16"/>
        <v/>
      </c>
      <c r="AH21" s="50" t="str">
        <f t="shared" si="16"/>
        <v/>
      </c>
      <c r="AI21" s="50" t="str">
        <f t="shared" si="16"/>
        <v/>
      </c>
      <c r="AJ21" s="50" t="str">
        <f t="shared" si="16"/>
        <v/>
      </c>
      <c r="AK21" s="50" t="str">
        <f t="shared" si="16"/>
        <v/>
      </c>
      <c r="AL21" s="50" t="str">
        <f t="shared" si="16"/>
        <v/>
      </c>
    </row>
    <row r="22" ht="22.5" customHeight="1">
      <c r="A22" s="45" t="s">
        <v>33</v>
      </c>
      <c r="B22" s="45" t="s">
        <v>47</v>
      </c>
      <c r="C22" s="14"/>
      <c r="D22" s="46" t="s">
        <v>48</v>
      </c>
      <c r="E22" s="47">
        <v>46321.0</v>
      </c>
      <c r="F22" s="47">
        <v>46321.0</v>
      </c>
      <c r="G22" s="48">
        <f t="shared" si="5"/>
        <v>1</v>
      </c>
      <c r="H22" s="49">
        <v>0.1</v>
      </c>
      <c r="I22" s="50" t="str">
        <f t="shared" ref="I22:AL22" si="17">IF(AND($A22="マイルストーン",$F22&lt;&gt;"",$F22&gt;=I$8,$F22&lt;=I$8+6),"◆","")</f>
        <v/>
      </c>
      <c r="J22" s="50" t="str">
        <f t="shared" si="17"/>
        <v/>
      </c>
      <c r="K22" s="50" t="str">
        <f t="shared" si="17"/>
        <v/>
      </c>
      <c r="L22" s="50" t="str">
        <f t="shared" si="17"/>
        <v/>
      </c>
      <c r="M22" s="50" t="str">
        <f t="shared" si="17"/>
        <v/>
      </c>
      <c r="N22" s="50" t="str">
        <f t="shared" si="17"/>
        <v/>
      </c>
      <c r="O22" s="50" t="str">
        <f t="shared" si="17"/>
        <v/>
      </c>
      <c r="P22" s="50" t="str">
        <f t="shared" si="17"/>
        <v/>
      </c>
      <c r="Q22" s="50" t="str">
        <f t="shared" si="17"/>
        <v/>
      </c>
      <c r="R22" s="50" t="str">
        <f t="shared" si="17"/>
        <v/>
      </c>
      <c r="S22" s="50" t="str">
        <f t="shared" si="17"/>
        <v/>
      </c>
      <c r="T22" s="50" t="str">
        <f t="shared" si="17"/>
        <v/>
      </c>
      <c r="U22" s="50" t="str">
        <f t="shared" si="17"/>
        <v/>
      </c>
      <c r="V22" s="50" t="str">
        <f t="shared" si="17"/>
        <v/>
      </c>
      <c r="W22" s="50" t="str">
        <f t="shared" si="17"/>
        <v/>
      </c>
      <c r="X22" s="50" t="str">
        <f t="shared" si="17"/>
        <v/>
      </c>
      <c r="Y22" s="50" t="str">
        <f t="shared" si="17"/>
        <v/>
      </c>
      <c r="Z22" s="50" t="str">
        <f t="shared" si="17"/>
        <v/>
      </c>
      <c r="AA22" s="50" t="str">
        <f t="shared" si="17"/>
        <v/>
      </c>
      <c r="AB22" s="50" t="str">
        <f t="shared" si="17"/>
        <v/>
      </c>
      <c r="AC22" s="50" t="str">
        <f t="shared" si="17"/>
        <v/>
      </c>
      <c r="AD22" s="50" t="str">
        <f t="shared" si="17"/>
        <v/>
      </c>
      <c r="AE22" s="50" t="str">
        <f t="shared" si="17"/>
        <v/>
      </c>
      <c r="AF22" s="50" t="str">
        <f t="shared" si="17"/>
        <v/>
      </c>
      <c r="AG22" s="50" t="str">
        <f t="shared" si="17"/>
        <v/>
      </c>
      <c r="AH22" s="50" t="str">
        <f t="shared" si="17"/>
        <v/>
      </c>
      <c r="AI22" s="50" t="str">
        <f t="shared" si="17"/>
        <v/>
      </c>
      <c r="AJ22" s="50" t="str">
        <f t="shared" si="17"/>
        <v/>
      </c>
      <c r="AK22" s="50" t="str">
        <f t="shared" si="17"/>
        <v/>
      </c>
      <c r="AL22" s="50" t="str">
        <f t="shared" si="17"/>
        <v/>
      </c>
    </row>
    <row r="23" ht="22.5" customHeight="1">
      <c r="A23" s="45" t="s">
        <v>49</v>
      </c>
      <c r="B23" s="45" t="s">
        <v>50</v>
      </c>
      <c r="C23" s="14"/>
      <c r="D23" s="46" t="s">
        <v>51</v>
      </c>
      <c r="E23" s="47">
        <v>46321.0</v>
      </c>
      <c r="F23" s="47">
        <v>46325.0</v>
      </c>
      <c r="G23" s="51">
        <f t="shared" si="5"/>
        <v>5</v>
      </c>
      <c r="H23" s="49">
        <v>0.0</v>
      </c>
      <c r="I23" s="50" t="str">
        <f t="shared" ref="I23:AL23" si="18">IF(AND($A23="マイルストーン",$F23&lt;&gt;"",$F23&gt;=I$8,$F23&lt;=I$8+6),"◆","")</f>
        <v/>
      </c>
      <c r="J23" s="50" t="str">
        <f t="shared" si="18"/>
        <v/>
      </c>
      <c r="K23" s="50" t="str">
        <f t="shared" si="18"/>
        <v/>
      </c>
      <c r="L23" s="50" t="str">
        <f t="shared" si="18"/>
        <v/>
      </c>
      <c r="M23" s="50" t="str">
        <f t="shared" si="18"/>
        <v/>
      </c>
      <c r="N23" s="50" t="str">
        <f t="shared" si="18"/>
        <v/>
      </c>
      <c r="O23" s="50" t="str">
        <f t="shared" si="18"/>
        <v/>
      </c>
      <c r="P23" s="50" t="str">
        <f t="shared" si="18"/>
        <v/>
      </c>
      <c r="Q23" s="50" t="str">
        <f t="shared" si="18"/>
        <v/>
      </c>
      <c r="R23" s="50" t="str">
        <f t="shared" si="18"/>
        <v/>
      </c>
      <c r="S23" s="50" t="str">
        <f t="shared" si="18"/>
        <v/>
      </c>
      <c r="T23" s="50" t="str">
        <f t="shared" si="18"/>
        <v/>
      </c>
      <c r="U23" s="50" t="str">
        <f t="shared" si="18"/>
        <v/>
      </c>
      <c r="V23" s="50" t="str">
        <f t="shared" si="18"/>
        <v/>
      </c>
      <c r="W23" s="50" t="str">
        <f t="shared" si="18"/>
        <v/>
      </c>
      <c r="X23" s="50" t="str">
        <f t="shared" si="18"/>
        <v/>
      </c>
      <c r="Y23" s="50" t="str">
        <f t="shared" si="18"/>
        <v/>
      </c>
      <c r="Z23" s="50" t="str">
        <f t="shared" si="18"/>
        <v/>
      </c>
      <c r="AA23" s="50" t="str">
        <f t="shared" si="18"/>
        <v/>
      </c>
      <c r="AB23" s="50" t="str">
        <f t="shared" si="18"/>
        <v/>
      </c>
      <c r="AC23" s="50" t="str">
        <f t="shared" si="18"/>
        <v/>
      </c>
      <c r="AD23" s="50" t="str">
        <f t="shared" si="18"/>
        <v/>
      </c>
      <c r="AE23" s="50" t="str">
        <f t="shared" si="18"/>
        <v/>
      </c>
      <c r="AF23" s="50" t="str">
        <f t="shared" si="18"/>
        <v/>
      </c>
      <c r="AG23" s="50" t="str">
        <f t="shared" si="18"/>
        <v/>
      </c>
      <c r="AH23" s="50" t="str">
        <f t="shared" si="18"/>
        <v/>
      </c>
      <c r="AI23" s="50" t="str">
        <f t="shared" si="18"/>
        <v/>
      </c>
      <c r="AJ23" s="50" t="str">
        <f t="shared" si="18"/>
        <v/>
      </c>
      <c r="AK23" s="50" t="str">
        <f t="shared" si="18"/>
        <v/>
      </c>
      <c r="AL23" s="50" t="str">
        <f t="shared" si="18"/>
        <v/>
      </c>
    </row>
    <row r="24" ht="22.5" customHeight="1">
      <c r="A24" s="45" t="s">
        <v>11</v>
      </c>
      <c r="B24" s="45" t="s">
        <v>52</v>
      </c>
      <c r="C24" s="14"/>
      <c r="D24" s="46" t="s">
        <v>51</v>
      </c>
      <c r="E24" s="47">
        <v>46325.0</v>
      </c>
      <c r="F24" s="47">
        <v>46325.0</v>
      </c>
      <c r="G24" s="51" t="str">
        <f t="shared" si="5"/>
        <v/>
      </c>
      <c r="H24" s="51"/>
      <c r="I24" s="50" t="str">
        <f t="shared" ref="I24:AL24" si="19">IF(AND($A24="マイルストーン",$F24&lt;&gt;"",$F24&gt;=I$8,$F24&lt;=I$8+6),"◆","")</f>
        <v/>
      </c>
      <c r="J24" s="50" t="str">
        <f t="shared" si="19"/>
        <v/>
      </c>
      <c r="K24" s="50" t="str">
        <f t="shared" si="19"/>
        <v/>
      </c>
      <c r="L24" s="50" t="str">
        <f t="shared" si="19"/>
        <v/>
      </c>
      <c r="M24" s="50" t="str">
        <f t="shared" si="19"/>
        <v>◆</v>
      </c>
      <c r="N24" s="50" t="str">
        <f t="shared" si="19"/>
        <v/>
      </c>
      <c r="O24" s="50" t="str">
        <f t="shared" si="19"/>
        <v/>
      </c>
      <c r="P24" s="50" t="str">
        <f t="shared" si="19"/>
        <v/>
      </c>
      <c r="Q24" s="50" t="str">
        <f t="shared" si="19"/>
        <v/>
      </c>
      <c r="R24" s="50" t="str">
        <f t="shared" si="19"/>
        <v/>
      </c>
      <c r="S24" s="50" t="str">
        <f t="shared" si="19"/>
        <v/>
      </c>
      <c r="T24" s="50" t="str">
        <f t="shared" si="19"/>
        <v/>
      </c>
      <c r="U24" s="50" t="str">
        <f t="shared" si="19"/>
        <v/>
      </c>
      <c r="V24" s="50" t="str">
        <f t="shared" si="19"/>
        <v/>
      </c>
      <c r="W24" s="50" t="str">
        <f t="shared" si="19"/>
        <v/>
      </c>
      <c r="X24" s="50" t="str">
        <f t="shared" si="19"/>
        <v/>
      </c>
      <c r="Y24" s="50" t="str">
        <f t="shared" si="19"/>
        <v/>
      </c>
      <c r="Z24" s="50" t="str">
        <f t="shared" si="19"/>
        <v/>
      </c>
      <c r="AA24" s="50" t="str">
        <f t="shared" si="19"/>
        <v/>
      </c>
      <c r="AB24" s="50" t="str">
        <f t="shared" si="19"/>
        <v/>
      </c>
      <c r="AC24" s="50" t="str">
        <f t="shared" si="19"/>
        <v/>
      </c>
      <c r="AD24" s="50" t="str">
        <f t="shared" si="19"/>
        <v/>
      </c>
      <c r="AE24" s="50" t="str">
        <f t="shared" si="19"/>
        <v/>
      </c>
      <c r="AF24" s="50" t="str">
        <f t="shared" si="19"/>
        <v/>
      </c>
      <c r="AG24" s="50" t="str">
        <f t="shared" si="19"/>
        <v/>
      </c>
      <c r="AH24" s="50" t="str">
        <f t="shared" si="19"/>
        <v/>
      </c>
      <c r="AI24" s="50" t="str">
        <f t="shared" si="19"/>
        <v/>
      </c>
      <c r="AJ24" s="50" t="str">
        <f t="shared" si="19"/>
        <v/>
      </c>
      <c r="AK24" s="50" t="str">
        <f t="shared" si="19"/>
        <v/>
      </c>
      <c r="AL24" s="50" t="str">
        <f t="shared" si="19"/>
        <v/>
      </c>
    </row>
    <row r="25" ht="22.5" customHeight="1">
      <c r="A25" s="52"/>
      <c r="B25" s="52"/>
      <c r="C25" s="14"/>
      <c r="D25" s="53"/>
      <c r="E25" s="54"/>
      <c r="F25" s="54"/>
      <c r="G25" s="51" t="str">
        <f t="shared" si="5"/>
        <v/>
      </c>
      <c r="H25" s="51"/>
      <c r="I25" s="50" t="str">
        <f t="shared" ref="I25:AL25" si="20">IF(AND($A25="マイルストーン",$F25&lt;&gt;"",$F25&gt;=I$8,$F25&lt;=I$8+6),"◆","")</f>
        <v/>
      </c>
      <c r="J25" s="50" t="str">
        <f t="shared" si="20"/>
        <v/>
      </c>
      <c r="K25" s="50" t="str">
        <f t="shared" si="20"/>
        <v/>
      </c>
      <c r="L25" s="50" t="str">
        <f t="shared" si="20"/>
        <v/>
      </c>
      <c r="M25" s="50" t="str">
        <f t="shared" si="20"/>
        <v/>
      </c>
      <c r="N25" s="50" t="str">
        <f t="shared" si="20"/>
        <v/>
      </c>
      <c r="O25" s="50" t="str">
        <f t="shared" si="20"/>
        <v/>
      </c>
      <c r="P25" s="50" t="str">
        <f t="shared" si="20"/>
        <v/>
      </c>
      <c r="Q25" s="50" t="str">
        <f t="shared" si="20"/>
        <v/>
      </c>
      <c r="R25" s="50" t="str">
        <f t="shared" si="20"/>
        <v/>
      </c>
      <c r="S25" s="50" t="str">
        <f t="shared" si="20"/>
        <v/>
      </c>
      <c r="T25" s="50" t="str">
        <f t="shared" si="20"/>
        <v/>
      </c>
      <c r="U25" s="50" t="str">
        <f t="shared" si="20"/>
        <v/>
      </c>
      <c r="V25" s="50" t="str">
        <f t="shared" si="20"/>
        <v/>
      </c>
      <c r="W25" s="50" t="str">
        <f t="shared" si="20"/>
        <v/>
      </c>
      <c r="X25" s="50" t="str">
        <f t="shared" si="20"/>
        <v/>
      </c>
      <c r="Y25" s="50" t="str">
        <f t="shared" si="20"/>
        <v/>
      </c>
      <c r="Z25" s="50" t="str">
        <f t="shared" si="20"/>
        <v/>
      </c>
      <c r="AA25" s="50" t="str">
        <f t="shared" si="20"/>
        <v/>
      </c>
      <c r="AB25" s="50" t="str">
        <f t="shared" si="20"/>
        <v/>
      </c>
      <c r="AC25" s="50" t="str">
        <f t="shared" si="20"/>
        <v/>
      </c>
      <c r="AD25" s="50" t="str">
        <f t="shared" si="20"/>
        <v/>
      </c>
      <c r="AE25" s="50" t="str">
        <f t="shared" si="20"/>
        <v/>
      </c>
      <c r="AF25" s="50" t="str">
        <f t="shared" si="20"/>
        <v/>
      </c>
      <c r="AG25" s="50" t="str">
        <f t="shared" si="20"/>
        <v/>
      </c>
      <c r="AH25" s="50" t="str">
        <f t="shared" si="20"/>
        <v/>
      </c>
      <c r="AI25" s="50" t="str">
        <f t="shared" si="20"/>
        <v/>
      </c>
      <c r="AJ25" s="50" t="str">
        <f t="shared" si="20"/>
        <v/>
      </c>
      <c r="AK25" s="50" t="str">
        <f t="shared" si="20"/>
        <v/>
      </c>
      <c r="AL25" s="50" t="str">
        <f t="shared" si="20"/>
        <v/>
      </c>
    </row>
    <row r="26" ht="22.5" customHeight="1">
      <c r="A26" s="52"/>
      <c r="B26" s="52"/>
      <c r="C26" s="14"/>
      <c r="D26" s="53"/>
      <c r="E26" s="54"/>
      <c r="F26" s="54"/>
      <c r="G26" s="51" t="str">
        <f t="shared" si="5"/>
        <v/>
      </c>
      <c r="H26" s="51"/>
      <c r="I26" s="50" t="str">
        <f t="shared" ref="I26:AL26" si="21">IF(AND($A26="マイルストーン",$F26&lt;&gt;"",$F26&gt;=I$8,$F26&lt;=I$8+6),"◆","")</f>
        <v/>
      </c>
      <c r="J26" s="50" t="str">
        <f t="shared" si="21"/>
        <v/>
      </c>
      <c r="K26" s="50" t="str">
        <f t="shared" si="21"/>
        <v/>
      </c>
      <c r="L26" s="50" t="str">
        <f t="shared" si="21"/>
        <v/>
      </c>
      <c r="M26" s="50" t="str">
        <f t="shared" si="21"/>
        <v/>
      </c>
      <c r="N26" s="50" t="str">
        <f t="shared" si="21"/>
        <v/>
      </c>
      <c r="O26" s="50" t="str">
        <f t="shared" si="21"/>
        <v/>
      </c>
      <c r="P26" s="50" t="str">
        <f t="shared" si="21"/>
        <v/>
      </c>
      <c r="Q26" s="50" t="str">
        <f t="shared" si="21"/>
        <v/>
      </c>
      <c r="R26" s="50" t="str">
        <f t="shared" si="21"/>
        <v/>
      </c>
      <c r="S26" s="50" t="str">
        <f t="shared" si="21"/>
        <v/>
      </c>
      <c r="T26" s="50" t="str">
        <f t="shared" si="21"/>
        <v/>
      </c>
      <c r="U26" s="50" t="str">
        <f t="shared" si="21"/>
        <v/>
      </c>
      <c r="V26" s="50" t="str">
        <f t="shared" si="21"/>
        <v/>
      </c>
      <c r="W26" s="50" t="str">
        <f t="shared" si="21"/>
        <v/>
      </c>
      <c r="X26" s="50" t="str">
        <f t="shared" si="21"/>
        <v/>
      </c>
      <c r="Y26" s="50" t="str">
        <f t="shared" si="21"/>
        <v/>
      </c>
      <c r="Z26" s="50" t="str">
        <f t="shared" si="21"/>
        <v/>
      </c>
      <c r="AA26" s="50" t="str">
        <f t="shared" si="21"/>
        <v/>
      </c>
      <c r="AB26" s="50" t="str">
        <f t="shared" si="21"/>
        <v/>
      </c>
      <c r="AC26" s="50" t="str">
        <f t="shared" si="21"/>
        <v/>
      </c>
      <c r="AD26" s="50" t="str">
        <f t="shared" si="21"/>
        <v/>
      </c>
      <c r="AE26" s="50" t="str">
        <f t="shared" si="21"/>
        <v/>
      </c>
      <c r="AF26" s="50" t="str">
        <f t="shared" si="21"/>
        <v/>
      </c>
      <c r="AG26" s="50" t="str">
        <f t="shared" si="21"/>
        <v/>
      </c>
      <c r="AH26" s="50" t="str">
        <f t="shared" si="21"/>
        <v/>
      </c>
      <c r="AI26" s="50" t="str">
        <f t="shared" si="21"/>
        <v/>
      </c>
      <c r="AJ26" s="50" t="str">
        <f t="shared" si="21"/>
        <v/>
      </c>
      <c r="AK26" s="50" t="str">
        <f t="shared" si="21"/>
        <v/>
      </c>
      <c r="AL26" s="50" t="str">
        <f t="shared" si="21"/>
        <v/>
      </c>
    </row>
    <row r="27" ht="22.5" customHeight="1">
      <c r="A27" s="52"/>
      <c r="B27" s="52"/>
      <c r="C27" s="14"/>
      <c r="D27" s="53"/>
      <c r="E27" s="54"/>
      <c r="F27" s="54"/>
      <c r="G27" s="51" t="str">
        <f t="shared" si="5"/>
        <v/>
      </c>
      <c r="H27" s="51"/>
      <c r="I27" s="50" t="str">
        <f t="shared" ref="I27:AL27" si="22">IF(AND($A27="マイルストーン",$F27&lt;&gt;"",$F27&gt;=I$8,$F27&lt;=I$8+6),"◆","")</f>
        <v/>
      </c>
      <c r="J27" s="50" t="str">
        <f t="shared" si="22"/>
        <v/>
      </c>
      <c r="K27" s="50" t="str">
        <f t="shared" si="22"/>
        <v/>
      </c>
      <c r="L27" s="50" t="str">
        <f t="shared" si="22"/>
        <v/>
      </c>
      <c r="M27" s="50" t="str">
        <f t="shared" si="22"/>
        <v/>
      </c>
      <c r="N27" s="50" t="str">
        <f t="shared" si="22"/>
        <v/>
      </c>
      <c r="O27" s="50" t="str">
        <f t="shared" si="22"/>
        <v/>
      </c>
      <c r="P27" s="50" t="str">
        <f t="shared" si="22"/>
        <v/>
      </c>
      <c r="Q27" s="50" t="str">
        <f t="shared" si="22"/>
        <v/>
      </c>
      <c r="R27" s="50" t="str">
        <f t="shared" si="22"/>
        <v/>
      </c>
      <c r="S27" s="50" t="str">
        <f t="shared" si="22"/>
        <v/>
      </c>
      <c r="T27" s="50" t="str">
        <f t="shared" si="22"/>
        <v/>
      </c>
      <c r="U27" s="50" t="str">
        <f t="shared" si="22"/>
        <v/>
      </c>
      <c r="V27" s="50" t="str">
        <f t="shared" si="22"/>
        <v/>
      </c>
      <c r="W27" s="50" t="str">
        <f t="shared" si="22"/>
        <v/>
      </c>
      <c r="X27" s="50" t="str">
        <f t="shared" si="22"/>
        <v/>
      </c>
      <c r="Y27" s="50" t="str">
        <f t="shared" si="22"/>
        <v/>
      </c>
      <c r="Z27" s="50" t="str">
        <f t="shared" si="22"/>
        <v/>
      </c>
      <c r="AA27" s="50" t="str">
        <f t="shared" si="22"/>
        <v/>
      </c>
      <c r="AB27" s="50" t="str">
        <f t="shared" si="22"/>
        <v/>
      </c>
      <c r="AC27" s="50" t="str">
        <f t="shared" si="22"/>
        <v/>
      </c>
      <c r="AD27" s="50" t="str">
        <f t="shared" si="22"/>
        <v/>
      </c>
      <c r="AE27" s="50" t="str">
        <f t="shared" si="22"/>
        <v/>
      </c>
      <c r="AF27" s="50" t="str">
        <f t="shared" si="22"/>
        <v/>
      </c>
      <c r="AG27" s="50" t="str">
        <f t="shared" si="22"/>
        <v/>
      </c>
      <c r="AH27" s="50" t="str">
        <f t="shared" si="22"/>
        <v/>
      </c>
      <c r="AI27" s="50" t="str">
        <f t="shared" si="22"/>
        <v/>
      </c>
      <c r="AJ27" s="50" t="str">
        <f t="shared" si="22"/>
        <v/>
      </c>
      <c r="AK27" s="50" t="str">
        <f t="shared" si="22"/>
        <v/>
      </c>
      <c r="AL27" s="50" t="str">
        <f t="shared" si="22"/>
        <v/>
      </c>
    </row>
    <row r="28" ht="22.5" customHeight="1">
      <c r="A28" s="52"/>
      <c r="B28" s="52"/>
      <c r="C28" s="14"/>
      <c r="D28" s="53"/>
      <c r="E28" s="54"/>
      <c r="F28" s="54"/>
      <c r="G28" s="51" t="str">
        <f t="shared" si="5"/>
        <v/>
      </c>
      <c r="H28" s="51"/>
      <c r="I28" s="50" t="str">
        <f t="shared" ref="I28:AL28" si="23">IF(AND($A28="マイルストーン",$F28&lt;&gt;"",$F28&gt;=I$8,$F28&lt;=I$8+6),"◆","")</f>
        <v/>
      </c>
      <c r="J28" s="50" t="str">
        <f t="shared" si="23"/>
        <v/>
      </c>
      <c r="K28" s="50" t="str">
        <f t="shared" si="23"/>
        <v/>
      </c>
      <c r="L28" s="50" t="str">
        <f t="shared" si="23"/>
        <v/>
      </c>
      <c r="M28" s="50" t="str">
        <f t="shared" si="23"/>
        <v/>
      </c>
      <c r="N28" s="50" t="str">
        <f t="shared" si="23"/>
        <v/>
      </c>
      <c r="O28" s="50" t="str">
        <f t="shared" si="23"/>
        <v/>
      </c>
      <c r="P28" s="50" t="str">
        <f t="shared" si="23"/>
        <v/>
      </c>
      <c r="Q28" s="50" t="str">
        <f t="shared" si="23"/>
        <v/>
      </c>
      <c r="R28" s="50" t="str">
        <f t="shared" si="23"/>
        <v/>
      </c>
      <c r="S28" s="50" t="str">
        <f t="shared" si="23"/>
        <v/>
      </c>
      <c r="T28" s="50" t="str">
        <f t="shared" si="23"/>
        <v/>
      </c>
      <c r="U28" s="50" t="str">
        <f t="shared" si="23"/>
        <v/>
      </c>
      <c r="V28" s="50" t="str">
        <f t="shared" si="23"/>
        <v/>
      </c>
      <c r="W28" s="50" t="str">
        <f t="shared" si="23"/>
        <v/>
      </c>
      <c r="X28" s="50" t="str">
        <f t="shared" si="23"/>
        <v/>
      </c>
      <c r="Y28" s="50" t="str">
        <f t="shared" si="23"/>
        <v/>
      </c>
      <c r="Z28" s="50" t="str">
        <f t="shared" si="23"/>
        <v/>
      </c>
      <c r="AA28" s="50" t="str">
        <f t="shared" si="23"/>
        <v/>
      </c>
      <c r="AB28" s="50" t="str">
        <f t="shared" si="23"/>
        <v/>
      </c>
      <c r="AC28" s="50" t="str">
        <f t="shared" si="23"/>
        <v/>
      </c>
      <c r="AD28" s="50" t="str">
        <f t="shared" si="23"/>
        <v/>
      </c>
      <c r="AE28" s="50" t="str">
        <f t="shared" si="23"/>
        <v/>
      </c>
      <c r="AF28" s="50" t="str">
        <f t="shared" si="23"/>
        <v/>
      </c>
      <c r="AG28" s="50" t="str">
        <f t="shared" si="23"/>
        <v/>
      </c>
      <c r="AH28" s="50" t="str">
        <f t="shared" si="23"/>
        <v/>
      </c>
      <c r="AI28" s="50" t="str">
        <f t="shared" si="23"/>
        <v/>
      </c>
      <c r="AJ28" s="50" t="str">
        <f t="shared" si="23"/>
        <v/>
      </c>
      <c r="AK28" s="50" t="str">
        <f t="shared" si="23"/>
        <v/>
      </c>
      <c r="AL28" s="50" t="str">
        <f t="shared" si="23"/>
        <v/>
      </c>
    </row>
    <row r="29" ht="22.5" customHeight="1">
      <c r="A29" s="52"/>
      <c r="B29" s="52"/>
      <c r="C29" s="14"/>
      <c r="D29" s="53"/>
      <c r="E29" s="54"/>
      <c r="F29" s="54"/>
      <c r="G29" s="51" t="str">
        <f t="shared" si="5"/>
        <v/>
      </c>
      <c r="H29" s="51"/>
      <c r="I29" s="50" t="str">
        <f t="shared" ref="I29:AL29" si="24">IF(AND($A29="マイルストーン",$F29&lt;&gt;"",$F29&gt;=I$8,$F29&lt;=I$8+6),"◆","")</f>
        <v/>
      </c>
      <c r="J29" s="50" t="str">
        <f t="shared" si="24"/>
        <v/>
      </c>
      <c r="K29" s="50" t="str">
        <f t="shared" si="24"/>
        <v/>
      </c>
      <c r="L29" s="50" t="str">
        <f t="shared" si="24"/>
        <v/>
      </c>
      <c r="M29" s="50" t="str">
        <f t="shared" si="24"/>
        <v/>
      </c>
      <c r="N29" s="50" t="str">
        <f t="shared" si="24"/>
        <v/>
      </c>
      <c r="O29" s="50" t="str">
        <f t="shared" si="24"/>
        <v/>
      </c>
      <c r="P29" s="50" t="str">
        <f t="shared" si="24"/>
        <v/>
      </c>
      <c r="Q29" s="50" t="str">
        <f t="shared" si="24"/>
        <v/>
      </c>
      <c r="R29" s="50" t="str">
        <f t="shared" si="24"/>
        <v/>
      </c>
      <c r="S29" s="50" t="str">
        <f t="shared" si="24"/>
        <v/>
      </c>
      <c r="T29" s="50" t="str">
        <f t="shared" si="24"/>
        <v/>
      </c>
      <c r="U29" s="50" t="str">
        <f t="shared" si="24"/>
        <v/>
      </c>
      <c r="V29" s="50" t="str">
        <f t="shared" si="24"/>
        <v/>
      </c>
      <c r="W29" s="50" t="str">
        <f t="shared" si="24"/>
        <v/>
      </c>
      <c r="X29" s="50" t="str">
        <f t="shared" si="24"/>
        <v/>
      </c>
      <c r="Y29" s="50" t="str">
        <f t="shared" si="24"/>
        <v/>
      </c>
      <c r="Z29" s="50" t="str">
        <f t="shared" si="24"/>
        <v/>
      </c>
      <c r="AA29" s="50" t="str">
        <f t="shared" si="24"/>
        <v/>
      </c>
      <c r="AB29" s="50" t="str">
        <f t="shared" si="24"/>
        <v/>
      </c>
      <c r="AC29" s="50" t="str">
        <f t="shared" si="24"/>
        <v/>
      </c>
      <c r="AD29" s="50" t="str">
        <f t="shared" si="24"/>
        <v/>
      </c>
      <c r="AE29" s="50" t="str">
        <f t="shared" si="24"/>
        <v/>
      </c>
      <c r="AF29" s="50" t="str">
        <f t="shared" si="24"/>
        <v/>
      </c>
      <c r="AG29" s="50" t="str">
        <f t="shared" si="24"/>
        <v/>
      </c>
      <c r="AH29" s="50" t="str">
        <f t="shared" si="24"/>
        <v/>
      </c>
      <c r="AI29" s="50" t="str">
        <f t="shared" si="24"/>
        <v/>
      </c>
      <c r="AJ29" s="50" t="str">
        <f t="shared" si="24"/>
        <v/>
      </c>
      <c r="AK29" s="50" t="str">
        <f t="shared" si="24"/>
        <v/>
      </c>
      <c r="AL29" s="50" t="str">
        <f t="shared" si="24"/>
        <v/>
      </c>
    </row>
    <row r="30" ht="22.5" customHeight="1">
      <c r="A30" s="52"/>
      <c r="B30" s="52"/>
      <c r="C30" s="14"/>
      <c r="D30" s="53"/>
      <c r="E30" s="54"/>
      <c r="F30" s="54"/>
      <c r="G30" s="51" t="str">
        <f t="shared" si="5"/>
        <v/>
      </c>
      <c r="H30" s="51"/>
      <c r="I30" s="50" t="str">
        <f t="shared" ref="I30:AL30" si="25">IF(AND($A30="マイルストーン",$F30&lt;&gt;"",$F30&gt;=I$8,$F30&lt;=I$8+6),"◆","")</f>
        <v/>
      </c>
      <c r="J30" s="50" t="str">
        <f t="shared" si="25"/>
        <v/>
      </c>
      <c r="K30" s="50" t="str">
        <f t="shared" si="25"/>
        <v/>
      </c>
      <c r="L30" s="50" t="str">
        <f t="shared" si="25"/>
        <v/>
      </c>
      <c r="M30" s="50" t="str">
        <f t="shared" si="25"/>
        <v/>
      </c>
      <c r="N30" s="50" t="str">
        <f t="shared" si="25"/>
        <v/>
      </c>
      <c r="O30" s="50" t="str">
        <f t="shared" si="25"/>
        <v/>
      </c>
      <c r="P30" s="50" t="str">
        <f t="shared" si="25"/>
        <v/>
      </c>
      <c r="Q30" s="50" t="str">
        <f t="shared" si="25"/>
        <v/>
      </c>
      <c r="R30" s="50" t="str">
        <f t="shared" si="25"/>
        <v/>
      </c>
      <c r="S30" s="50" t="str">
        <f t="shared" si="25"/>
        <v/>
      </c>
      <c r="T30" s="50" t="str">
        <f t="shared" si="25"/>
        <v/>
      </c>
      <c r="U30" s="50" t="str">
        <f t="shared" si="25"/>
        <v/>
      </c>
      <c r="V30" s="50" t="str">
        <f t="shared" si="25"/>
        <v/>
      </c>
      <c r="W30" s="50" t="str">
        <f t="shared" si="25"/>
        <v/>
      </c>
      <c r="X30" s="50" t="str">
        <f t="shared" si="25"/>
        <v/>
      </c>
      <c r="Y30" s="50" t="str">
        <f t="shared" si="25"/>
        <v/>
      </c>
      <c r="Z30" s="50" t="str">
        <f t="shared" si="25"/>
        <v/>
      </c>
      <c r="AA30" s="50" t="str">
        <f t="shared" si="25"/>
        <v/>
      </c>
      <c r="AB30" s="50" t="str">
        <f t="shared" si="25"/>
        <v/>
      </c>
      <c r="AC30" s="50" t="str">
        <f t="shared" si="25"/>
        <v/>
      </c>
      <c r="AD30" s="50" t="str">
        <f t="shared" si="25"/>
        <v/>
      </c>
      <c r="AE30" s="50" t="str">
        <f t="shared" si="25"/>
        <v/>
      </c>
      <c r="AF30" s="50" t="str">
        <f t="shared" si="25"/>
        <v/>
      </c>
      <c r="AG30" s="50" t="str">
        <f t="shared" si="25"/>
        <v/>
      </c>
      <c r="AH30" s="50" t="str">
        <f t="shared" si="25"/>
        <v/>
      </c>
      <c r="AI30" s="50" t="str">
        <f t="shared" si="25"/>
        <v/>
      </c>
      <c r="AJ30" s="50" t="str">
        <f t="shared" si="25"/>
        <v/>
      </c>
      <c r="AK30" s="50" t="str">
        <f t="shared" si="25"/>
        <v/>
      </c>
      <c r="AL30" s="50" t="str">
        <f t="shared" si="25"/>
        <v/>
      </c>
    </row>
    <row r="31" ht="22.5" customHeight="1">
      <c r="A31" s="52"/>
      <c r="B31" s="52"/>
      <c r="C31" s="14"/>
      <c r="D31" s="53"/>
      <c r="E31" s="54"/>
      <c r="F31" s="54"/>
      <c r="G31" s="51" t="str">
        <f t="shared" si="5"/>
        <v/>
      </c>
      <c r="H31" s="51"/>
      <c r="I31" s="50" t="str">
        <f t="shared" ref="I31:AL31" si="26">IF(AND($A31="マイルストーン",$F31&lt;&gt;"",$F31&gt;=I$8,$F31&lt;=I$8+6),"◆","")</f>
        <v/>
      </c>
      <c r="J31" s="50" t="str">
        <f t="shared" si="26"/>
        <v/>
      </c>
      <c r="K31" s="50" t="str">
        <f t="shared" si="26"/>
        <v/>
      </c>
      <c r="L31" s="50" t="str">
        <f t="shared" si="26"/>
        <v/>
      </c>
      <c r="M31" s="50" t="str">
        <f t="shared" si="26"/>
        <v/>
      </c>
      <c r="N31" s="50" t="str">
        <f t="shared" si="26"/>
        <v/>
      </c>
      <c r="O31" s="50" t="str">
        <f t="shared" si="26"/>
        <v/>
      </c>
      <c r="P31" s="50" t="str">
        <f t="shared" si="26"/>
        <v/>
      </c>
      <c r="Q31" s="50" t="str">
        <f t="shared" si="26"/>
        <v/>
      </c>
      <c r="R31" s="50" t="str">
        <f t="shared" si="26"/>
        <v/>
      </c>
      <c r="S31" s="50" t="str">
        <f t="shared" si="26"/>
        <v/>
      </c>
      <c r="T31" s="50" t="str">
        <f t="shared" si="26"/>
        <v/>
      </c>
      <c r="U31" s="50" t="str">
        <f t="shared" si="26"/>
        <v/>
      </c>
      <c r="V31" s="50" t="str">
        <f t="shared" si="26"/>
        <v/>
      </c>
      <c r="W31" s="50" t="str">
        <f t="shared" si="26"/>
        <v/>
      </c>
      <c r="X31" s="50" t="str">
        <f t="shared" si="26"/>
        <v/>
      </c>
      <c r="Y31" s="50" t="str">
        <f t="shared" si="26"/>
        <v/>
      </c>
      <c r="Z31" s="50" t="str">
        <f t="shared" si="26"/>
        <v/>
      </c>
      <c r="AA31" s="50" t="str">
        <f t="shared" si="26"/>
        <v/>
      </c>
      <c r="AB31" s="50" t="str">
        <f t="shared" si="26"/>
        <v/>
      </c>
      <c r="AC31" s="50" t="str">
        <f t="shared" si="26"/>
        <v/>
      </c>
      <c r="AD31" s="50" t="str">
        <f t="shared" si="26"/>
        <v/>
      </c>
      <c r="AE31" s="50" t="str">
        <f t="shared" si="26"/>
        <v/>
      </c>
      <c r="AF31" s="50" t="str">
        <f t="shared" si="26"/>
        <v/>
      </c>
      <c r="AG31" s="50" t="str">
        <f t="shared" si="26"/>
        <v/>
      </c>
      <c r="AH31" s="50" t="str">
        <f t="shared" si="26"/>
        <v/>
      </c>
      <c r="AI31" s="50" t="str">
        <f t="shared" si="26"/>
        <v/>
      </c>
      <c r="AJ31" s="50" t="str">
        <f t="shared" si="26"/>
        <v/>
      </c>
      <c r="AK31" s="50" t="str">
        <f t="shared" si="26"/>
        <v/>
      </c>
      <c r="AL31" s="50" t="str">
        <f t="shared" si="26"/>
        <v/>
      </c>
    </row>
    <row r="32" ht="22.5" customHeight="1">
      <c r="A32" s="52"/>
      <c r="B32" s="52"/>
      <c r="C32" s="14"/>
      <c r="D32" s="53"/>
      <c r="E32" s="54"/>
      <c r="F32" s="54"/>
      <c r="G32" s="51" t="str">
        <f t="shared" si="5"/>
        <v/>
      </c>
      <c r="H32" s="51"/>
      <c r="I32" s="50" t="str">
        <f t="shared" ref="I32:AL32" si="27">IF(AND($A32="マイルストーン",$F32&lt;&gt;"",$F32&gt;=I$8,$F32&lt;=I$8+6),"◆","")</f>
        <v/>
      </c>
      <c r="J32" s="50" t="str">
        <f t="shared" si="27"/>
        <v/>
      </c>
      <c r="K32" s="50" t="str">
        <f t="shared" si="27"/>
        <v/>
      </c>
      <c r="L32" s="50" t="str">
        <f t="shared" si="27"/>
        <v/>
      </c>
      <c r="M32" s="50" t="str">
        <f t="shared" si="27"/>
        <v/>
      </c>
      <c r="N32" s="50" t="str">
        <f t="shared" si="27"/>
        <v/>
      </c>
      <c r="O32" s="50" t="str">
        <f t="shared" si="27"/>
        <v/>
      </c>
      <c r="P32" s="50" t="str">
        <f t="shared" si="27"/>
        <v/>
      </c>
      <c r="Q32" s="50" t="str">
        <f t="shared" si="27"/>
        <v/>
      </c>
      <c r="R32" s="50" t="str">
        <f t="shared" si="27"/>
        <v/>
      </c>
      <c r="S32" s="50" t="str">
        <f t="shared" si="27"/>
        <v/>
      </c>
      <c r="T32" s="50" t="str">
        <f t="shared" si="27"/>
        <v/>
      </c>
      <c r="U32" s="50" t="str">
        <f t="shared" si="27"/>
        <v/>
      </c>
      <c r="V32" s="50" t="str">
        <f t="shared" si="27"/>
        <v/>
      </c>
      <c r="W32" s="50" t="str">
        <f t="shared" si="27"/>
        <v/>
      </c>
      <c r="X32" s="50" t="str">
        <f t="shared" si="27"/>
        <v/>
      </c>
      <c r="Y32" s="50" t="str">
        <f t="shared" si="27"/>
        <v/>
      </c>
      <c r="Z32" s="50" t="str">
        <f t="shared" si="27"/>
        <v/>
      </c>
      <c r="AA32" s="50" t="str">
        <f t="shared" si="27"/>
        <v/>
      </c>
      <c r="AB32" s="50" t="str">
        <f t="shared" si="27"/>
        <v/>
      </c>
      <c r="AC32" s="50" t="str">
        <f t="shared" si="27"/>
        <v/>
      </c>
      <c r="AD32" s="50" t="str">
        <f t="shared" si="27"/>
        <v/>
      </c>
      <c r="AE32" s="50" t="str">
        <f t="shared" si="27"/>
        <v/>
      </c>
      <c r="AF32" s="50" t="str">
        <f t="shared" si="27"/>
        <v/>
      </c>
      <c r="AG32" s="50" t="str">
        <f t="shared" si="27"/>
        <v/>
      </c>
      <c r="AH32" s="50" t="str">
        <f t="shared" si="27"/>
        <v/>
      </c>
      <c r="AI32" s="50" t="str">
        <f t="shared" si="27"/>
        <v/>
      </c>
      <c r="AJ32" s="50" t="str">
        <f t="shared" si="27"/>
        <v/>
      </c>
      <c r="AK32" s="50" t="str">
        <f t="shared" si="27"/>
        <v/>
      </c>
      <c r="AL32" s="50" t="str">
        <f t="shared" si="27"/>
        <v/>
      </c>
    </row>
    <row r="33" ht="22.5" customHeight="1">
      <c r="A33" s="52"/>
      <c r="B33" s="52"/>
      <c r="C33" s="14"/>
      <c r="D33" s="53"/>
      <c r="E33" s="54"/>
      <c r="F33" s="54"/>
      <c r="G33" s="51" t="str">
        <f t="shared" si="5"/>
        <v/>
      </c>
      <c r="H33" s="51"/>
      <c r="I33" s="50" t="str">
        <f t="shared" ref="I33:AL33" si="28">IF(AND($A33="マイルストーン",$F33&lt;&gt;"",$F33&gt;=I$8,$F33&lt;=I$8+6),"◆","")</f>
        <v/>
      </c>
      <c r="J33" s="50" t="str">
        <f t="shared" si="28"/>
        <v/>
      </c>
      <c r="K33" s="50" t="str">
        <f t="shared" si="28"/>
        <v/>
      </c>
      <c r="L33" s="50" t="str">
        <f t="shared" si="28"/>
        <v/>
      </c>
      <c r="M33" s="50" t="str">
        <f t="shared" si="28"/>
        <v/>
      </c>
      <c r="N33" s="50" t="str">
        <f t="shared" si="28"/>
        <v/>
      </c>
      <c r="O33" s="50" t="str">
        <f t="shared" si="28"/>
        <v/>
      </c>
      <c r="P33" s="50" t="str">
        <f t="shared" si="28"/>
        <v/>
      </c>
      <c r="Q33" s="50" t="str">
        <f t="shared" si="28"/>
        <v/>
      </c>
      <c r="R33" s="50" t="str">
        <f t="shared" si="28"/>
        <v/>
      </c>
      <c r="S33" s="50" t="str">
        <f t="shared" si="28"/>
        <v/>
      </c>
      <c r="T33" s="50" t="str">
        <f t="shared" si="28"/>
        <v/>
      </c>
      <c r="U33" s="50" t="str">
        <f t="shared" si="28"/>
        <v/>
      </c>
      <c r="V33" s="50" t="str">
        <f t="shared" si="28"/>
        <v/>
      </c>
      <c r="W33" s="50" t="str">
        <f t="shared" si="28"/>
        <v/>
      </c>
      <c r="X33" s="50" t="str">
        <f t="shared" si="28"/>
        <v/>
      </c>
      <c r="Y33" s="50" t="str">
        <f t="shared" si="28"/>
        <v/>
      </c>
      <c r="Z33" s="50" t="str">
        <f t="shared" si="28"/>
        <v/>
      </c>
      <c r="AA33" s="50" t="str">
        <f t="shared" si="28"/>
        <v/>
      </c>
      <c r="AB33" s="50" t="str">
        <f t="shared" si="28"/>
        <v/>
      </c>
      <c r="AC33" s="50" t="str">
        <f t="shared" si="28"/>
        <v/>
      </c>
      <c r="AD33" s="50" t="str">
        <f t="shared" si="28"/>
        <v/>
      </c>
      <c r="AE33" s="50" t="str">
        <f t="shared" si="28"/>
        <v/>
      </c>
      <c r="AF33" s="50" t="str">
        <f t="shared" si="28"/>
        <v/>
      </c>
      <c r="AG33" s="50" t="str">
        <f t="shared" si="28"/>
        <v/>
      </c>
      <c r="AH33" s="50" t="str">
        <f t="shared" si="28"/>
        <v/>
      </c>
      <c r="AI33" s="50" t="str">
        <f t="shared" si="28"/>
        <v/>
      </c>
      <c r="AJ33" s="50" t="str">
        <f t="shared" si="28"/>
        <v/>
      </c>
      <c r="AK33" s="50" t="str">
        <f t="shared" si="28"/>
        <v/>
      </c>
      <c r="AL33" s="50" t="str">
        <f t="shared" si="28"/>
        <v/>
      </c>
    </row>
    <row r="34" ht="22.5" customHeight="1">
      <c r="A34" s="52"/>
      <c r="B34" s="52"/>
      <c r="C34" s="14"/>
      <c r="D34" s="53"/>
      <c r="E34" s="54"/>
      <c r="F34" s="54"/>
      <c r="G34" s="51" t="str">
        <f t="shared" si="5"/>
        <v/>
      </c>
      <c r="H34" s="51"/>
      <c r="I34" s="50" t="str">
        <f t="shared" ref="I34:AL34" si="29">IF(AND($A34="マイルストーン",$F34&lt;&gt;"",$F34&gt;=I$8,$F34&lt;=I$8+6),"◆","")</f>
        <v/>
      </c>
      <c r="J34" s="50" t="str">
        <f t="shared" si="29"/>
        <v/>
      </c>
      <c r="K34" s="50" t="str">
        <f t="shared" si="29"/>
        <v/>
      </c>
      <c r="L34" s="50" t="str">
        <f t="shared" si="29"/>
        <v/>
      </c>
      <c r="M34" s="50" t="str">
        <f t="shared" si="29"/>
        <v/>
      </c>
      <c r="N34" s="50" t="str">
        <f t="shared" si="29"/>
        <v/>
      </c>
      <c r="O34" s="50" t="str">
        <f t="shared" si="29"/>
        <v/>
      </c>
      <c r="P34" s="50" t="str">
        <f t="shared" si="29"/>
        <v/>
      </c>
      <c r="Q34" s="50" t="str">
        <f t="shared" si="29"/>
        <v/>
      </c>
      <c r="R34" s="50" t="str">
        <f t="shared" si="29"/>
        <v/>
      </c>
      <c r="S34" s="50" t="str">
        <f t="shared" si="29"/>
        <v/>
      </c>
      <c r="T34" s="50" t="str">
        <f t="shared" si="29"/>
        <v/>
      </c>
      <c r="U34" s="50" t="str">
        <f t="shared" si="29"/>
        <v/>
      </c>
      <c r="V34" s="50" t="str">
        <f t="shared" si="29"/>
        <v/>
      </c>
      <c r="W34" s="50" t="str">
        <f t="shared" si="29"/>
        <v/>
      </c>
      <c r="X34" s="50" t="str">
        <f t="shared" si="29"/>
        <v/>
      </c>
      <c r="Y34" s="50" t="str">
        <f t="shared" si="29"/>
        <v/>
      </c>
      <c r="Z34" s="50" t="str">
        <f t="shared" si="29"/>
        <v/>
      </c>
      <c r="AA34" s="50" t="str">
        <f t="shared" si="29"/>
        <v/>
      </c>
      <c r="AB34" s="50" t="str">
        <f t="shared" si="29"/>
        <v/>
      </c>
      <c r="AC34" s="50" t="str">
        <f t="shared" si="29"/>
        <v/>
      </c>
      <c r="AD34" s="50" t="str">
        <f t="shared" si="29"/>
        <v/>
      </c>
      <c r="AE34" s="50" t="str">
        <f t="shared" si="29"/>
        <v/>
      </c>
      <c r="AF34" s="50" t="str">
        <f t="shared" si="29"/>
        <v/>
      </c>
      <c r="AG34" s="50" t="str">
        <f t="shared" si="29"/>
        <v/>
      </c>
      <c r="AH34" s="50" t="str">
        <f t="shared" si="29"/>
        <v/>
      </c>
      <c r="AI34" s="50" t="str">
        <f t="shared" si="29"/>
        <v/>
      </c>
      <c r="AJ34" s="50" t="str">
        <f t="shared" si="29"/>
        <v/>
      </c>
      <c r="AK34" s="50" t="str">
        <f t="shared" si="29"/>
        <v/>
      </c>
      <c r="AL34" s="50" t="str">
        <f t="shared" si="29"/>
        <v/>
      </c>
    </row>
    <row r="35" ht="22.5" customHeight="1">
      <c r="A35" s="52"/>
      <c r="B35" s="52"/>
      <c r="C35" s="14"/>
      <c r="D35" s="53"/>
      <c r="E35" s="54"/>
      <c r="F35" s="54"/>
      <c r="G35" s="51" t="str">
        <f t="shared" si="5"/>
        <v/>
      </c>
      <c r="H35" s="51"/>
      <c r="I35" s="50" t="str">
        <f t="shared" ref="I35:AL35" si="30">IF(AND($A35="マイルストーン",$F35&lt;&gt;"",$F35&gt;=I$8,$F35&lt;=I$8+6),"◆","")</f>
        <v/>
      </c>
      <c r="J35" s="50" t="str">
        <f t="shared" si="30"/>
        <v/>
      </c>
      <c r="K35" s="50" t="str">
        <f t="shared" si="30"/>
        <v/>
      </c>
      <c r="L35" s="50" t="str">
        <f t="shared" si="30"/>
        <v/>
      </c>
      <c r="M35" s="50" t="str">
        <f t="shared" si="30"/>
        <v/>
      </c>
      <c r="N35" s="50" t="str">
        <f t="shared" si="30"/>
        <v/>
      </c>
      <c r="O35" s="50" t="str">
        <f t="shared" si="30"/>
        <v/>
      </c>
      <c r="P35" s="50" t="str">
        <f t="shared" si="30"/>
        <v/>
      </c>
      <c r="Q35" s="50" t="str">
        <f t="shared" si="30"/>
        <v/>
      </c>
      <c r="R35" s="50" t="str">
        <f t="shared" si="30"/>
        <v/>
      </c>
      <c r="S35" s="50" t="str">
        <f t="shared" si="30"/>
        <v/>
      </c>
      <c r="T35" s="50" t="str">
        <f t="shared" si="30"/>
        <v/>
      </c>
      <c r="U35" s="50" t="str">
        <f t="shared" si="30"/>
        <v/>
      </c>
      <c r="V35" s="50" t="str">
        <f t="shared" si="30"/>
        <v/>
      </c>
      <c r="W35" s="50" t="str">
        <f t="shared" si="30"/>
        <v/>
      </c>
      <c r="X35" s="50" t="str">
        <f t="shared" si="30"/>
        <v/>
      </c>
      <c r="Y35" s="50" t="str">
        <f t="shared" si="30"/>
        <v/>
      </c>
      <c r="Z35" s="50" t="str">
        <f t="shared" si="30"/>
        <v/>
      </c>
      <c r="AA35" s="50" t="str">
        <f t="shared" si="30"/>
        <v/>
      </c>
      <c r="AB35" s="50" t="str">
        <f t="shared" si="30"/>
        <v/>
      </c>
      <c r="AC35" s="50" t="str">
        <f t="shared" si="30"/>
        <v/>
      </c>
      <c r="AD35" s="50" t="str">
        <f t="shared" si="30"/>
        <v/>
      </c>
      <c r="AE35" s="50" t="str">
        <f t="shared" si="30"/>
        <v/>
      </c>
      <c r="AF35" s="50" t="str">
        <f t="shared" si="30"/>
        <v/>
      </c>
      <c r="AG35" s="50" t="str">
        <f t="shared" si="30"/>
        <v/>
      </c>
      <c r="AH35" s="50" t="str">
        <f t="shared" si="30"/>
        <v/>
      </c>
      <c r="AI35" s="50" t="str">
        <f t="shared" si="30"/>
        <v/>
      </c>
      <c r="AJ35" s="50" t="str">
        <f t="shared" si="30"/>
        <v/>
      </c>
      <c r="AK35" s="50" t="str">
        <f t="shared" si="30"/>
        <v/>
      </c>
      <c r="AL35" s="50" t="str">
        <f t="shared" si="30"/>
        <v/>
      </c>
    </row>
    <row r="36" ht="22.5" customHeight="1">
      <c r="A36" s="5"/>
      <c r="B36" s="5"/>
      <c r="C36" s="5"/>
      <c r="D36" s="55"/>
      <c r="E36" s="55"/>
      <c r="F36" s="55"/>
      <c r="G36" s="55"/>
      <c r="H36" s="5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ht="22.5" customHeight="1">
      <c r="A37" s="56" t="s">
        <v>53</v>
      </c>
      <c r="B37" s="57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8"/>
      <c r="AC37" s="4"/>
      <c r="AD37" s="59"/>
      <c r="AE37" s="13"/>
      <c r="AF37" s="14"/>
      <c r="AG37" s="59"/>
      <c r="AH37" s="13"/>
      <c r="AI37" s="14"/>
      <c r="AJ37" s="59"/>
      <c r="AK37" s="13"/>
      <c r="AL37" s="14"/>
    </row>
    <row r="38" ht="22.5" customHeight="1">
      <c r="A38" s="60"/>
      <c r="B38" s="17"/>
      <c r="AB38" s="18"/>
      <c r="AC38" s="4"/>
      <c r="AD38" s="61"/>
      <c r="AE38" s="58"/>
      <c r="AF38" s="8"/>
      <c r="AG38" s="61"/>
      <c r="AH38" s="58"/>
      <c r="AI38" s="8"/>
      <c r="AJ38" s="61"/>
      <c r="AK38" s="58"/>
      <c r="AL38" s="8"/>
    </row>
    <row r="39" ht="22.5" customHeight="1">
      <c r="A39" s="40"/>
      <c r="B39" s="22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4"/>
      <c r="AC39" s="4"/>
      <c r="AD39" s="22"/>
      <c r="AE39" s="23"/>
      <c r="AF39" s="24"/>
      <c r="AG39" s="22"/>
      <c r="AH39" s="23"/>
      <c r="AI39" s="24"/>
      <c r="AJ39" s="22"/>
      <c r="AK39" s="23"/>
      <c r="AL39" s="24"/>
    </row>
  </sheetData>
  <mergeCells count="61">
    <mergeCell ref="G8:G9"/>
    <mergeCell ref="H8:H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A37:A39"/>
    <mergeCell ref="B37:AB39"/>
    <mergeCell ref="AD37:AF37"/>
    <mergeCell ref="AG37:AI37"/>
    <mergeCell ref="AJ37:AL37"/>
    <mergeCell ref="AD38:AF39"/>
    <mergeCell ref="AG38:AI39"/>
    <mergeCell ref="AJ38:AL39"/>
    <mergeCell ref="B29:C29"/>
    <mergeCell ref="B30:C30"/>
    <mergeCell ref="B31:C31"/>
    <mergeCell ref="B32:C32"/>
    <mergeCell ref="B33:C33"/>
    <mergeCell ref="B34:C34"/>
    <mergeCell ref="B35:C35"/>
    <mergeCell ref="I4:M4"/>
    <mergeCell ref="N4:W4"/>
    <mergeCell ref="X4:AB4"/>
    <mergeCell ref="AC4:AL4"/>
    <mergeCell ref="I5:M5"/>
    <mergeCell ref="N5:W5"/>
    <mergeCell ref="X5:AB5"/>
    <mergeCell ref="AC5:AL5"/>
    <mergeCell ref="X6:AB6"/>
    <mergeCell ref="AC6:AL6"/>
    <mergeCell ref="A1:AL1"/>
    <mergeCell ref="A3:A6"/>
    <mergeCell ref="B3:C6"/>
    <mergeCell ref="I3:M3"/>
    <mergeCell ref="N3:W3"/>
    <mergeCell ref="X3:AB3"/>
    <mergeCell ref="AC3:AL3"/>
    <mergeCell ref="D3:D5"/>
    <mergeCell ref="I6:M6"/>
    <mergeCell ref="N6:W6"/>
    <mergeCell ref="A8:A9"/>
    <mergeCell ref="B8:C9"/>
    <mergeCell ref="D8:D9"/>
    <mergeCell ref="E8:E9"/>
    <mergeCell ref="F8:F9"/>
  </mergeCells>
  <conditionalFormatting sqref="I10:AL35">
    <cfRule type="expression" dxfId="0" priority="1" stopIfTrue="1">
      <formula>AND($A10&lt;&gt;"マイルストーン",$E10&lt;&gt;"",$F10&lt;&gt;"",$E10&lt;=I$8+6,$F10&gt;=I$8,I$8&lt;$E10+ROUND(($F10-$E10+1)*N($H10),0))</formula>
    </cfRule>
  </conditionalFormatting>
  <conditionalFormatting sqref="I10:AL35">
    <cfRule type="expression" dxfId="1" priority="2" stopIfTrue="1">
      <formula>AND($A10&lt;&gt;"マイルストーン",$E10&lt;&gt;"",$F10&lt;&gt;"",$E10&lt;=I$8+6,$F10&gt;=I$8)</formula>
    </cfRule>
  </conditionalFormatting>
  <printOptions horizontalCentered="1"/>
  <pageMargins left="0.3" right="0.3" top="0.4" bottom="0.4" header="0.2" footer="0.2"/>
  <pageSetup paperSize="9" orientation="landscape" fitToWidth="1" fitToHeight="0"/>
  <drawing r:id="rId1"/>
</worksheet>
</file>