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資材マスタ" sheetId="1" r:id="rId4"/>
    <sheet state="visible" name="入出庫履歴" sheetId="2" r:id="rId5"/>
    <sheet state="visible" name="在庫一覧" sheetId="3" r:id="rId6"/>
  </sheets>
  <definedNames/>
  <calcPr/>
  <extLst>
    <ext uri="GoogleSheetsCustomDataVersion2">
      <go:sheetsCustomData xmlns:go="http://customooxmlschemas.google.com/" r:id="rId7" roundtripDataChecksum="mS0kHQODAZ2DUaOqxk5HGhdJCdyGPynFpGNm/519MyE="/>
    </ext>
  </extLst>
</workbook>
</file>

<file path=xl/sharedStrings.xml><?xml version="1.0" encoding="utf-8"?>
<sst xmlns="http://schemas.openxmlformats.org/spreadsheetml/2006/main" count="75" uniqueCount="54">
  <si>
    <t>資材マスタ</t>
  </si>
  <si>
    <t>管理番号</t>
  </si>
  <si>
    <t>品名</t>
  </si>
  <si>
    <t>規格・仕様</t>
  </si>
  <si>
    <t>単位</t>
  </si>
  <si>
    <t>単価</t>
  </si>
  <si>
    <t>発注先</t>
  </si>
  <si>
    <t>A-001</t>
  </si>
  <si>
    <r>
      <rPr>
        <rFont val="Arial"/>
        <color theme="1"/>
        <sz val="10.0"/>
      </rPr>
      <t>ボルト</t>
    </r>
    <r>
      <rPr>
        <rFont val="Arial"/>
        <color theme="1"/>
        <sz val="10.0"/>
      </rPr>
      <t>M8×20</t>
    </r>
  </si>
  <si>
    <t>φ8mm×20mm</t>
  </si>
  <si>
    <t>個</t>
  </si>
  <si>
    <t>○○金属</t>
  </si>
  <si>
    <t>A-002</t>
  </si>
  <si>
    <r>
      <rPr>
        <rFont val="Arial"/>
        <color theme="1"/>
        <sz val="10.0"/>
      </rPr>
      <t>ナット</t>
    </r>
    <r>
      <rPr>
        <rFont val="Arial"/>
        <color theme="1"/>
        <sz val="10.0"/>
      </rPr>
      <t>M8</t>
    </r>
  </si>
  <si>
    <t>φ8mm</t>
  </si>
  <si>
    <t>B-001</t>
  </si>
  <si>
    <r>
      <rPr>
        <rFont val="Arial"/>
        <color theme="1"/>
        <sz val="10.0"/>
      </rPr>
      <t>コピー用紙</t>
    </r>
    <r>
      <rPr>
        <rFont val="Arial"/>
        <color theme="1"/>
        <sz val="10.0"/>
      </rPr>
      <t>A4</t>
    </r>
  </si>
  <si>
    <r>
      <rPr>
        <rFont val="Arial"/>
        <color theme="1"/>
        <sz val="10.0"/>
      </rPr>
      <t>500</t>
    </r>
    <r>
      <rPr>
        <rFont val="Arial"/>
        <color theme="1"/>
        <sz val="10.0"/>
      </rPr>
      <t>枚入り</t>
    </r>
  </si>
  <si>
    <t>箱</t>
  </si>
  <si>
    <t>△△文具</t>
  </si>
  <si>
    <t>B-002</t>
  </si>
  <si>
    <t>ボールペン黒</t>
  </si>
  <si>
    <t>0.7mm</t>
  </si>
  <si>
    <t>本</t>
  </si>
  <si>
    <t>C-001</t>
  </si>
  <si>
    <t>潤滑油</t>
  </si>
  <si>
    <r>
      <rPr>
        <rFont val="Arial"/>
        <color theme="1"/>
        <sz val="10.0"/>
      </rPr>
      <t>1L</t>
    </r>
    <r>
      <rPr>
        <rFont val="Arial"/>
        <color theme="1"/>
        <sz val="10.0"/>
      </rPr>
      <t>缶</t>
    </r>
  </si>
  <si>
    <t>缶</t>
  </si>
  <si>
    <t>□□化学</t>
  </si>
  <si>
    <t>入出庫履歴</t>
  </si>
  <si>
    <t>日付</t>
  </si>
  <si>
    <t>入庫数</t>
  </si>
  <si>
    <t>出庫数</t>
  </si>
  <si>
    <t>担当者</t>
  </si>
  <si>
    <t>取引先</t>
  </si>
  <si>
    <t>備考</t>
  </si>
  <si>
    <t>2025/01/15</t>
  </si>
  <si>
    <t>山田</t>
  </si>
  <si>
    <t>定期発注</t>
  </si>
  <si>
    <t>2025/01/16</t>
  </si>
  <si>
    <t>鈴木</t>
  </si>
  <si>
    <t>製造部</t>
  </si>
  <si>
    <t>製造ライン使用</t>
  </si>
  <si>
    <t>2025/01/17</t>
  </si>
  <si>
    <t>田中</t>
  </si>
  <si>
    <t>2025/01/18</t>
  </si>
  <si>
    <t>佐藤</t>
  </si>
  <si>
    <t>在庫一覧（自動集計）</t>
  </si>
  <si>
    <t>このシートは自動計算されます。入力は「入出庫履歴」シートで行ってください。</t>
  </si>
  <si>
    <t>初期在庫</t>
  </si>
  <si>
    <t>総入庫数</t>
  </si>
  <si>
    <t>総出庫数</t>
  </si>
  <si>
    <t>現在庫数</t>
  </si>
  <si>
    <t>在庫金額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</si>
</sst>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¥#,##0"/>
    <numFmt numFmtId="165" formatCode="yyyy/mm/dd"/>
  </numFmts>
  <fonts count="10">
    <font>
      <sz val="11.0"/>
      <color theme="1"/>
      <name val="Calibri"/>
      <scheme val="minor"/>
    </font>
    <font>
      <b/>
      <sz val="18.0"/>
      <color theme="1"/>
      <name val="Arial"/>
    </font>
    <font>
      <b/>
      <sz val="10.0"/>
      <color rgb="FFFFFFFF"/>
      <name val="Arial"/>
    </font>
    <font>
      <sz val="10.0"/>
      <color theme="1"/>
      <name val="Arial"/>
    </font>
    <font>
      <sz val="11.0"/>
      <color theme="1"/>
      <name val="Arial"/>
    </font>
    <font>
      <b/>
      <sz val="18.0"/>
      <color theme="1"/>
      <name val="Noto Sans"/>
    </font>
    <font>
      <sz val="10.0"/>
      <color rgb="FF666666"/>
      <name val="Noto Sans"/>
    </font>
    <font>
      <sz val="10.0"/>
      <color theme="1"/>
      <name val="Calibri"/>
      <scheme val="minor"/>
    </font>
    <font>
      <b/>
      <sz val="10.0"/>
      <color rgb="FFFFFFFF"/>
      <name val="Noto Sans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4472C4"/>
        <bgColor rgb="FF4472C4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1" fillId="2" fontId="2" numFmtId="0" xfId="0" applyAlignment="1" applyBorder="1" applyFill="1" applyFont="1">
      <alignment horizontal="left" shrinkToFit="0" vertical="center" wrapText="0"/>
    </xf>
    <xf borderId="1" fillId="0" fontId="3" numFmtId="0" xfId="0" applyAlignment="1" applyBorder="1" applyFont="1">
      <alignment horizontal="left" shrinkToFit="0" vertical="center" wrapText="0"/>
    </xf>
    <xf borderId="1" fillId="0" fontId="3" numFmtId="164" xfId="0" applyAlignment="1" applyBorder="1" applyFont="1" applyNumberFormat="1">
      <alignment horizontal="right" shrinkToFit="0" vertical="center" wrapText="0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right" vertical="center"/>
    </xf>
    <xf borderId="0" fillId="0" fontId="1" numFmtId="0" xfId="0" applyAlignment="1" applyFont="1">
      <alignment shrinkToFit="0" vertical="bottom" wrapText="0"/>
    </xf>
    <xf borderId="1" fillId="3" fontId="2" numFmtId="0" xfId="0" applyAlignment="1" applyBorder="1" applyFill="1" applyFont="1">
      <alignment horizontal="left" shrinkToFit="0" vertical="center" wrapText="0"/>
    </xf>
    <xf borderId="1" fillId="0" fontId="3" numFmtId="165" xfId="0" applyAlignment="1" applyBorder="1" applyFont="1" applyNumberFormat="1">
      <alignment horizontal="left" shrinkToFit="0" vertical="center" wrapText="0"/>
    </xf>
    <xf borderId="0" fillId="0" fontId="3" numFmtId="0" xfId="0" applyAlignment="1" applyFont="1">
      <alignment horizontal="left" shrinkToFit="0" vertical="bottom" wrapText="0"/>
    </xf>
    <xf borderId="1" fillId="0" fontId="3" numFmtId="0" xfId="0" applyAlignment="1" applyBorder="1" applyFont="1">
      <alignment horizontal="right" shrinkToFit="0" vertical="center" wrapText="0"/>
    </xf>
    <xf borderId="1" fillId="0" fontId="4" numFmtId="165" xfId="0" applyAlignment="1" applyBorder="1" applyFont="1" applyNumberFormat="1">
      <alignment horizontal="left" shrinkToFit="0" vertical="center" wrapText="0"/>
    </xf>
    <xf borderId="1" fillId="0" fontId="4" numFmtId="0" xfId="0" applyAlignment="1" applyBorder="1" applyFont="1">
      <alignment horizontal="left" shrinkToFit="0" vertical="center" wrapText="0"/>
    </xf>
    <xf borderId="1" fillId="0" fontId="4" numFmtId="0" xfId="0" applyAlignment="1" applyBorder="1" applyFont="1">
      <alignment horizontal="right" shrinkToFit="0" vertical="center" wrapText="0"/>
    </xf>
    <xf borderId="0" fillId="0" fontId="5" numFmtId="0" xfId="0" applyAlignment="1" applyFont="1">
      <alignment shrinkToFit="0" vertical="center" wrapText="0"/>
    </xf>
    <xf borderId="0" fillId="0" fontId="6" numFmtId="0" xfId="0" applyAlignment="1" applyFont="1">
      <alignment readingOrder="0" shrinkToFit="0" vertical="center" wrapText="0"/>
    </xf>
    <xf borderId="0" fillId="0" fontId="7" numFmtId="0" xfId="0" applyAlignment="1" applyFont="1">
      <alignment vertical="center"/>
    </xf>
    <xf borderId="1" fillId="3" fontId="8" numFmtId="0" xfId="0" applyAlignment="1" applyBorder="1" applyFont="1">
      <alignment horizontal="left" shrinkToFit="0" vertical="center" wrapText="0"/>
    </xf>
    <xf borderId="1" fillId="0" fontId="9" numFmtId="0" xfId="0" applyAlignment="1" applyBorder="1" applyFont="1">
      <alignment horizontal="left" shrinkToFit="0" vertical="center" wrapText="0"/>
    </xf>
    <xf borderId="1" fillId="0" fontId="9" numFmtId="0" xfId="0" applyAlignment="1" applyBorder="1" applyFont="1">
      <alignment horizontal="right" shrinkToFit="0" vertical="center" wrapText="0"/>
    </xf>
    <xf borderId="1" fillId="0" fontId="9" numFmtId="164" xfId="0" applyAlignment="1" applyBorder="1" applyFont="1" applyNumberFormat="1">
      <alignment horizontal="right" shrinkToFit="0" vertical="center" wrapText="0"/>
    </xf>
    <xf borderId="0" fillId="0" fontId="7" numFmtId="0" xfId="0" applyAlignment="1" applyFont="1">
      <alignment horizontal="left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666666"/>
          <bgColor rgb="FF66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3">
    <tableStyle count="3" pivot="0" name="資材マスタ-style">
      <tableStyleElement dxfId="1" type="headerRow"/>
      <tableStyleElement dxfId="2" type="firstRowStripe"/>
      <tableStyleElement dxfId="3" type="secondRowStripe"/>
    </tableStyle>
    <tableStyle count="3" pivot="0" name="入出庫履歴-style">
      <tableStyleElement dxfId="1" type="headerRow"/>
      <tableStyleElement dxfId="2" type="firstRowStripe"/>
      <tableStyleElement dxfId="3" type="secondRowStripe"/>
    </tableStyle>
    <tableStyle count="3" pivot="0" name="在庫一覧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F29" displayName="Table_1" name="Table_1" id="1">
  <tableColumns count="6">
    <tableColumn name="管理番号" id="1"/>
    <tableColumn name="品名" id="2"/>
    <tableColumn name="規格・仕様" id="3"/>
    <tableColumn name="単位" id="4"/>
    <tableColumn name="単価" id="5"/>
    <tableColumn name="発注先" id="6"/>
  </tableColumns>
  <tableStyleInfo name="資材マスタ-style" showColumnStripes="0" showFirstColumn="1" showLastColumn="1" showRowStripes="1"/>
</table>
</file>

<file path=xl/tables/table2.xml><?xml version="1.0" encoding="utf-8"?>
<table xmlns="http://schemas.openxmlformats.org/spreadsheetml/2006/main" ref="A2:H29" displayName="Table_2" name="Table_2" id="2">
  <tableColumns count="8">
    <tableColumn name="日付" id="1"/>
    <tableColumn name="管理番号" id="2"/>
    <tableColumn name="品名" id="3"/>
    <tableColumn name="入庫数" id="4"/>
    <tableColumn name="出庫数" id="5"/>
    <tableColumn name="担当者" id="6"/>
    <tableColumn name="取引先" id="7"/>
    <tableColumn name="備考" id="8"/>
  </tableColumns>
  <tableStyleInfo name="入出庫履歴-style" showColumnStripes="0" showFirstColumn="1" showLastColumn="1" showRowStripes="1"/>
</table>
</file>

<file path=xl/tables/table3.xml><?xml version="1.0" encoding="utf-8"?>
<table xmlns="http://schemas.openxmlformats.org/spreadsheetml/2006/main" ref="A3:G30" displayName="Table_3" name="Table_3" id="3">
  <tableColumns count="7">
    <tableColumn name="管理番号" id="1"/>
    <tableColumn name="品名" id="2"/>
    <tableColumn name="初期在庫" id="3"/>
    <tableColumn name="総入庫数" id="4"/>
    <tableColumn name="総出庫数" id="5"/>
    <tableColumn name="現在庫数" id="6"/>
    <tableColumn name="在庫金額" id="7"/>
  </tableColumns>
  <tableStyleInfo name="在庫一覧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3" width="28.71"/>
    <col customWidth="1" min="4" max="5" width="14.43"/>
    <col customWidth="1" min="6" max="6" width="28.71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>
      <c r="A3" s="3" t="s">
        <v>7</v>
      </c>
      <c r="B3" s="3" t="s">
        <v>8</v>
      </c>
      <c r="C3" s="3" t="s">
        <v>9</v>
      </c>
      <c r="D3" s="3" t="s">
        <v>10</v>
      </c>
      <c r="E3" s="4">
        <v>15.0</v>
      </c>
      <c r="F3" s="3" t="s">
        <v>11</v>
      </c>
    </row>
    <row r="4">
      <c r="A4" s="3" t="s">
        <v>12</v>
      </c>
      <c r="B4" s="3" t="s">
        <v>13</v>
      </c>
      <c r="C4" s="3" t="s">
        <v>14</v>
      </c>
      <c r="D4" s="3" t="s">
        <v>10</v>
      </c>
      <c r="E4" s="4">
        <v>8.0</v>
      </c>
      <c r="F4" s="3" t="s">
        <v>11</v>
      </c>
    </row>
    <row r="5">
      <c r="A5" s="3" t="s">
        <v>15</v>
      </c>
      <c r="B5" s="3" t="s">
        <v>16</v>
      </c>
      <c r="C5" s="3" t="s">
        <v>17</v>
      </c>
      <c r="D5" s="3" t="s">
        <v>18</v>
      </c>
      <c r="E5" s="4">
        <v>2500.0</v>
      </c>
      <c r="F5" s="3" t="s">
        <v>19</v>
      </c>
    </row>
    <row r="6">
      <c r="A6" s="3" t="s">
        <v>20</v>
      </c>
      <c r="B6" s="3" t="s">
        <v>21</v>
      </c>
      <c r="C6" s="3" t="s">
        <v>22</v>
      </c>
      <c r="D6" s="3" t="s">
        <v>23</v>
      </c>
      <c r="E6" s="4">
        <v>100.0</v>
      </c>
      <c r="F6" s="3" t="s">
        <v>19</v>
      </c>
    </row>
    <row r="7">
      <c r="A7" s="3" t="s">
        <v>24</v>
      </c>
      <c r="B7" s="3" t="s">
        <v>25</v>
      </c>
      <c r="C7" s="3" t="s">
        <v>26</v>
      </c>
      <c r="D7" s="3" t="s">
        <v>27</v>
      </c>
      <c r="E7" s="4">
        <v>1800.0</v>
      </c>
      <c r="F7" s="3" t="s">
        <v>28</v>
      </c>
    </row>
    <row r="8">
      <c r="A8" s="3"/>
      <c r="B8" s="3"/>
      <c r="C8" s="3"/>
      <c r="D8" s="3"/>
      <c r="E8" s="4"/>
      <c r="F8" s="3"/>
    </row>
    <row r="9">
      <c r="A9" s="3"/>
      <c r="B9" s="3"/>
      <c r="C9" s="3"/>
      <c r="D9" s="3"/>
      <c r="E9" s="4"/>
      <c r="F9" s="3"/>
    </row>
    <row r="10">
      <c r="A10" s="3"/>
      <c r="B10" s="3"/>
      <c r="C10" s="3"/>
      <c r="D10" s="3"/>
      <c r="E10" s="4"/>
      <c r="F10" s="3"/>
    </row>
    <row r="11">
      <c r="A11" s="3"/>
      <c r="B11" s="3"/>
      <c r="C11" s="3"/>
      <c r="D11" s="3"/>
      <c r="E11" s="4"/>
      <c r="F11" s="3"/>
    </row>
    <row r="12">
      <c r="A12" s="3"/>
      <c r="B12" s="3"/>
      <c r="C12" s="3"/>
      <c r="D12" s="3"/>
      <c r="E12" s="4"/>
      <c r="F12" s="3"/>
    </row>
    <row r="13">
      <c r="A13" s="3"/>
      <c r="B13" s="3"/>
      <c r="C13" s="3"/>
      <c r="D13" s="3"/>
      <c r="E13" s="4"/>
      <c r="F13" s="3"/>
    </row>
    <row r="14">
      <c r="A14" s="3"/>
      <c r="B14" s="3"/>
      <c r="C14" s="3"/>
      <c r="D14" s="3"/>
      <c r="E14" s="4"/>
      <c r="F14" s="3"/>
    </row>
    <row r="15">
      <c r="A15" s="3"/>
      <c r="B15" s="3"/>
      <c r="C15" s="3"/>
      <c r="D15" s="3"/>
      <c r="E15" s="4"/>
      <c r="F15" s="3"/>
    </row>
    <row r="16">
      <c r="A16" s="3"/>
      <c r="B16" s="3"/>
      <c r="C16" s="3"/>
      <c r="D16" s="3"/>
      <c r="E16" s="4"/>
      <c r="F16" s="3"/>
    </row>
    <row r="17">
      <c r="A17" s="3"/>
      <c r="B17" s="3"/>
      <c r="C17" s="3"/>
      <c r="D17" s="3"/>
      <c r="E17" s="4"/>
      <c r="F17" s="3"/>
    </row>
    <row r="18">
      <c r="A18" s="3"/>
      <c r="B18" s="3"/>
      <c r="C18" s="3"/>
      <c r="D18" s="3"/>
      <c r="E18" s="4"/>
      <c r="F18" s="3"/>
    </row>
    <row r="19">
      <c r="A19" s="3"/>
      <c r="B19" s="3"/>
      <c r="C19" s="3"/>
      <c r="D19" s="3"/>
      <c r="E19" s="4"/>
      <c r="F19" s="3"/>
    </row>
    <row r="20" ht="15.75" customHeight="1">
      <c r="A20" s="3"/>
      <c r="B20" s="3"/>
      <c r="C20" s="3"/>
      <c r="D20" s="3"/>
      <c r="E20" s="4"/>
      <c r="F20" s="3"/>
    </row>
    <row r="21" ht="15.75" customHeight="1">
      <c r="A21" s="3"/>
      <c r="B21" s="3"/>
      <c r="C21" s="3"/>
      <c r="D21" s="3"/>
      <c r="E21" s="4"/>
      <c r="F21" s="3"/>
    </row>
    <row r="22" ht="15.75" customHeight="1">
      <c r="A22" s="3"/>
      <c r="B22" s="3"/>
      <c r="C22" s="3"/>
      <c r="D22" s="3"/>
      <c r="E22" s="4"/>
      <c r="F22" s="3"/>
    </row>
    <row r="23" ht="15.75" customHeight="1">
      <c r="A23" s="3"/>
      <c r="B23" s="3"/>
      <c r="C23" s="3"/>
      <c r="D23" s="3"/>
      <c r="E23" s="4"/>
      <c r="F23" s="3"/>
    </row>
    <row r="24" ht="15.75" customHeight="1">
      <c r="A24" s="3"/>
      <c r="B24" s="3"/>
      <c r="C24" s="3"/>
      <c r="D24" s="3"/>
      <c r="E24" s="4"/>
      <c r="F24" s="3"/>
    </row>
    <row r="25" ht="15.75" customHeight="1">
      <c r="A25" s="3"/>
      <c r="B25" s="3"/>
      <c r="C25" s="3"/>
      <c r="D25" s="3"/>
      <c r="E25" s="4"/>
      <c r="F25" s="3"/>
    </row>
    <row r="26" ht="15.75" customHeight="1">
      <c r="A26" s="3"/>
      <c r="B26" s="3"/>
      <c r="C26" s="3"/>
      <c r="D26" s="3"/>
      <c r="E26" s="4"/>
      <c r="F26" s="3"/>
    </row>
    <row r="27" ht="15.75" customHeight="1">
      <c r="A27" s="3"/>
      <c r="B27" s="3"/>
      <c r="C27" s="3"/>
      <c r="D27" s="3"/>
      <c r="E27" s="4"/>
      <c r="F27" s="3"/>
    </row>
    <row r="28" ht="15.75" customHeight="1">
      <c r="A28" s="3"/>
      <c r="B28" s="3"/>
      <c r="C28" s="3"/>
      <c r="D28" s="3"/>
      <c r="E28" s="4"/>
      <c r="F28" s="3"/>
    </row>
    <row r="29" ht="15.75" customHeight="1">
      <c r="A29" s="5"/>
      <c r="B29" s="5"/>
      <c r="C29" s="5"/>
      <c r="D29" s="5"/>
      <c r="E29" s="6"/>
      <c r="F29" s="5"/>
    </row>
  </sheetData>
  <mergeCells count="1">
    <mergeCell ref="A1:F1"/>
  </mergeCell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28.71"/>
    <col customWidth="1" min="4" max="6" width="14.43"/>
    <col customWidth="1" min="7" max="8" width="28.71"/>
  </cols>
  <sheetData>
    <row r="1">
      <c r="A1" s="7" t="s">
        <v>29</v>
      </c>
    </row>
    <row r="2">
      <c r="A2" s="8" t="s">
        <v>30</v>
      </c>
      <c r="B2" s="8" t="s">
        <v>1</v>
      </c>
      <c r="C2" s="8" t="s">
        <v>2</v>
      </c>
      <c r="D2" s="8" t="s">
        <v>31</v>
      </c>
      <c r="E2" s="8" t="s">
        <v>32</v>
      </c>
      <c r="F2" s="8" t="s">
        <v>33</v>
      </c>
      <c r="G2" s="8" t="s">
        <v>34</v>
      </c>
      <c r="H2" s="8" t="s">
        <v>35</v>
      </c>
    </row>
    <row r="3">
      <c r="A3" s="9" t="s">
        <v>36</v>
      </c>
      <c r="B3" s="3" t="s">
        <v>7</v>
      </c>
      <c r="C3" s="10" t="str">
        <f>VLOOKUP(B3,'資材マスタ'!$A$3:$B$29,2,FALSE())</f>
        <v>ボルトM8×20</v>
      </c>
      <c r="D3" s="11">
        <v>100.0</v>
      </c>
      <c r="E3" s="11">
        <v>0.0</v>
      </c>
      <c r="F3" s="3" t="s">
        <v>37</v>
      </c>
      <c r="G3" s="3" t="s">
        <v>11</v>
      </c>
      <c r="H3" s="3" t="s">
        <v>38</v>
      </c>
    </row>
    <row r="4">
      <c r="A4" s="9" t="s">
        <v>39</v>
      </c>
      <c r="B4" s="3" t="s">
        <v>7</v>
      </c>
      <c r="C4" s="10" t="str">
        <f>VLOOKUP(B4,'資材マスタ'!$A$3:$B$29,2,FALSE())</f>
        <v>ボルトM8×20</v>
      </c>
      <c r="D4" s="11">
        <v>0.0</v>
      </c>
      <c r="E4" s="11">
        <v>30.0</v>
      </c>
      <c r="F4" s="3" t="s">
        <v>40</v>
      </c>
      <c r="G4" s="3" t="s">
        <v>41</v>
      </c>
      <c r="H4" s="3" t="s">
        <v>42</v>
      </c>
    </row>
    <row r="5">
      <c r="A5" s="9" t="s">
        <v>43</v>
      </c>
      <c r="B5" s="3" t="s">
        <v>15</v>
      </c>
      <c r="C5" s="10" t="str">
        <f>VLOOKUP(B5,'資材マスタ'!$A$3:$B$29,2,FALSE())</f>
        <v>コピー用紙A4</v>
      </c>
      <c r="D5" s="11">
        <v>10.0</v>
      </c>
      <c r="E5" s="11">
        <v>0.0</v>
      </c>
      <c r="F5" s="3" t="s">
        <v>44</v>
      </c>
      <c r="G5" s="3" t="s">
        <v>19</v>
      </c>
      <c r="H5" s="3" t="s">
        <v>38</v>
      </c>
    </row>
    <row r="6">
      <c r="A6" s="9" t="s">
        <v>45</v>
      </c>
      <c r="B6" s="3" t="s">
        <v>12</v>
      </c>
      <c r="C6" s="10" t="str">
        <f>VLOOKUP(B6,'資材マスタ'!$A$3:$B$29,2,FALSE())</f>
        <v>ナットM8</v>
      </c>
      <c r="D6" s="11">
        <v>0.0</v>
      </c>
      <c r="E6" s="11">
        <v>50.0</v>
      </c>
      <c r="F6" s="3" t="s">
        <v>46</v>
      </c>
      <c r="G6" s="3" t="s">
        <v>41</v>
      </c>
      <c r="H6" s="3" t="s">
        <v>42</v>
      </c>
    </row>
    <row r="7">
      <c r="A7" s="12"/>
      <c r="B7" s="13"/>
      <c r="C7" s="13" t="str">
        <f>IF(B7="","",VLOOKUP(B7,'資材マスタ'!$A$3:$B$29,2,FALSE()))</f>
        <v/>
      </c>
      <c r="D7" s="14"/>
      <c r="E7" s="14"/>
      <c r="F7" s="13"/>
      <c r="G7" s="13"/>
      <c r="H7" s="13"/>
    </row>
    <row r="8">
      <c r="A8" s="12"/>
      <c r="B8" s="13"/>
      <c r="C8" s="13" t="str">
        <f>IF(B8="","",VLOOKUP(B8,'資材マスタ'!$A$3:$B$29,2,FALSE()))</f>
        <v/>
      </c>
      <c r="D8" s="14"/>
      <c r="E8" s="14"/>
      <c r="F8" s="13"/>
      <c r="G8" s="13"/>
      <c r="H8" s="13"/>
    </row>
    <row r="9">
      <c r="A9" s="12"/>
      <c r="B9" s="13"/>
      <c r="C9" s="13" t="str">
        <f>IF(B9="","",VLOOKUP(B9,'資材マスタ'!$A$3:$B$29,2,FALSE()))</f>
        <v/>
      </c>
      <c r="D9" s="14"/>
      <c r="E9" s="14"/>
      <c r="F9" s="13"/>
      <c r="G9" s="13"/>
      <c r="H9" s="13"/>
    </row>
    <row r="10">
      <c r="A10" s="12"/>
      <c r="B10" s="13"/>
      <c r="C10" s="13" t="str">
        <f>IF(B10="","",VLOOKUP(B10,'資材マスタ'!$A$3:$B$29,2,FALSE()))</f>
        <v/>
      </c>
      <c r="D10" s="14"/>
      <c r="E10" s="14"/>
      <c r="F10" s="13"/>
      <c r="G10" s="13"/>
      <c r="H10" s="13"/>
    </row>
    <row r="11">
      <c r="A11" s="12"/>
      <c r="B11" s="13"/>
      <c r="C11" s="13" t="str">
        <f>IF(B11="","",VLOOKUP(B11,'資材マスタ'!$A$3:$B$29,2,FALSE()))</f>
        <v/>
      </c>
      <c r="D11" s="14"/>
      <c r="E11" s="14"/>
      <c r="F11" s="13"/>
      <c r="G11" s="13"/>
      <c r="H11" s="13"/>
    </row>
    <row r="12">
      <c r="A12" s="12"/>
      <c r="B12" s="13"/>
      <c r="C12" s="13" t="str">
        <f>IF(B12="","",VLOOKUP(B12,'資材マスタ'!$A$3:$B$29,2,FALSE()))</f>
        <v/>
      </c>
      <c r="D12" s="14"/>
      <c r="E12" s="14"/>
      <c r="F12" s="13"/>
      <c r="G12" s="13"/>
      <c r="H12" s="13"/>
    </row>
    <row r="13">
      <c r="A13" s="12"/>
      <c r="B13" s="13"/>
      <c r="C13" s="13" t="str">
        <f>IF(B13="","",VLOOKUP(B13,'資材マスタ'!$A$3:$B$29,2,FALSE()))</f>
        <v/>
      </c>
      <c r="D13" s="14"/>
      <c r="E13" s="14"/>
      <c r="F13" s="13"/>
      <c r="G13" s="13"/>
      <c r="H13" s="13"/>
    </row>
    <row r="14">
      <c r="A14" s="12"/>
      <c r="B14" s="13"/>
      <c r="C14" s="13" t="str">
        <f>IF(B14="","",VLOOKUP(B14,'資材マスタ'!$A$3:$B$29,2,FALSE()))</f>
        <v/>
      </c>
      <c r="D14" s="14"/>
      <c r="E14" s="14"/>
      <c r="F14" s="13"/>
      <c r="G14" s="13"/>
      <c r="H14" s="13"/>
    </row>
    <row r="15">
      <c r="A15" s="12"/>
      <c r="B15" s="13"/>
      <c r="C15" s="13" t="str">
        <f>IF(B15="","",VLOOKUP(B15,'資材マスタ'!$A$3:$B$29,2,FALSE()))</f>
        <v/>
      </c>
      <c r="D15" s="14"/>
      <c r="E15" s="14"/>
      <c r="F15" s="13"/>
      <c r="G15" s="13"/>
      <c r="H15" s="13"/>
    </row>
    <row r="16">
      <c r="A16" s="12"/>
      <c r="B16" s="13"/>
      <c r="C16" s="13" t="str">
        <f>IF(B16="","",VLOOKUP(B16,'資材マスタ'!$A$3:$B$29,2,FALSE()))</f>
        <v/>
      </c>
      <c r="D16" s="14"/>
      <c r="E16" s="14"/>
      <c r="F16" s="13"/>
      <c r="G16" s="13"/>
      <c r="H16" s="13"/>
    </row>
    <row r="17">
      <c r="A17" s="12"/>
      <c r="B17" s="13"/>
      <c r="C17" s="13" t="str">
        <f>IF(B17="","",VLOOKUP(B17,'資材マスタ'!$A$3:$B$29,2,FALSE()))</f>
        <v/>
      </c>
      <c r="D17" s="14"/>
      <c r="E17" s="14"/>
      <c r="F17" s="13"/>
      <c r="G17" s="13"/>
      <c r="H17" s="13"/>
    </row>
    <row r="18">
      <c r="A18" s="12"/>
      <c r="B18" s="13"/>
      <c r="C18" s="13" t="str">
        <f>IF(B18="","",VLOOKUP(B18,'資材マスタ'!$A$3:$B$29,2,FALSE()))</f>
        <v/>
      </c>
      <c r="D18" s="14"/>
      <c r="E18" s="14"/>
      <c r="F18" s="13"/>
      <c r="G18" s="13"/>
      <c r="H18" s="13"/>
    </row>
    <row r="19">
      <c r="A19" s="12"/>
      <c r="B19" s="13"/>
      <c r="C19" s="13" t="str">
        <f>IF(B19="","",VLOOKUP(B19,'資材マスタ'!$A$3:$B$29,2,FALSE()))</f>
        <v/>
      </c>
      <c r="D19" s="14"/>
      <c r="E19" s="14"/>
      <c r="F19" s="13"/>
      <c r="G19" s="13"/>
      <c r="H19" s="13"/>
    </row>
    <row r="20" ht="15.75" customHeight="1">
      <c r="A20" s="12"/>
      <c r="B20" s="13"/>
      <c r="C20" s="13" t="str">
        <f>IF(B20="","",VLOOKUP(B20,'資材マスタ'!$A$3:$B$29,2,FALSE()))</f>
        <v/>
      </c>
      <c r="D20" s="14"/>
      <c r="E20" s="14"/>
      <c r="F20" s="13"/>
      <c r="G20" s="13"/>
      <c r="H20" s="13"/>
    </row>
    <row r="21" ht="15.75" customHeight="1">
      <c r="A21" s="12"/>
      <c r="B21" s="13"/>
      <c r="C21" s="13" t="str">
        <f>IF(B21="","",VLOOKUP(B21,'資材マスタ'!$A$3:$B$29,2,FALSE()))</f>
        <v/>
      </c>
      <c r="D21" s="14"/>
      <c r="E21" s="14"/>
      <c r="F21" s="13"/>
      <c r="G21" s="13"/>
      <c r="H21" s="13"/>
    </row>
    <row r="22" ht="15.75" customHeight="1">
      <c r="A22" s="12"/>
      <c r="B22" s="13"/>
      <c r="C22" s="13" t="str">
        <f>IF(B22="","",VLOOKUP(B22,'資材マスタ'!$A$3:$B$29,2,FALSE()))</f>
        <v/>
      </c>
      <c r="D22" s="14"/>
      <c r="E22" s="14"/>
      <c r="F22" s="13"/>
      <c r="G22" s="13"/>
      <c r="H22" s="13"/>
    </row>
    <row r="23" ht="15.75" customHeight="1">
      <c r="A23" s="12"/>
      <c r="B23" s="13"/>
      <c r="C23" s="13" t="str">
        <f>IF(B23="","",VLOOKUP(B23,'資材マスタ'!$A$3:$B$29,2,FALSE()))</f>
        <v/>
      </c>
      <c r="D23" s="14"/>
      <c r="E23" s="14"/>
      <c r="F23" s="13"/>
      <c r="G23" s="13"/>
      <c r="H23" s="13"/>
    </row>
    <row r="24" ht="15.75" customHeight="1">
      <c r="A24" s="12"/>
      <c r="B24" s="13"/>
      <c r="C24" s="13" t="str">
        <f>IF(B24="","",VLOOKUP(B24,'資材マスタ'!$A$3:$B$29,2,FALSE()))</f>
        <v/>
      </c>
      <c r="D24" s="14"/>
      <c r="E24" s="14"/>
      <c r="F24" s="13"/>
      <c r="G24" s="13"/>
      <c r="H24" s="13"/>
    </row>
    <row r="25" ht="15.75" customHeight="1">
      <c r="A25" s="12"/>
      <c r="B25" s="13"/>
      <c r="C25" s="13" t="str">
        <f>IF(B25="","",VLOOKUP(B25,'資材マスタ'!$A$3:$B$29,2,FALSE()))</f>
        <v/>
      </c>
      <c r="D25" s="14"/>
      <c r="E25" s="14"/>
      <c r="F25" s="13"/>
      <c r="G25" s="13"/>
      <c r="H25" s="13"/>
    </row>
    <row r="26" ht="15.75" customHeight="1">
      <c r="A26" s="12"/>
      <c r="B26" s="13"/>
      <c r="C26" s="13" t="str">
        <f>IF(B26="","",VLOOKUP(B26,'資材マスタ'!$A$3:$B$29,2,FALSE()))</f>
        <v/>
      </c>
      <c r="D26" s="14"/>
      <c r="E26" s="14"/>
      <c r="F26" s="13"/>
      <c r="G26" s="13"/>
      <c r="H26" s="13"/>
    </row>
    <row r="27" ht="15.75" customHeight="1">
      <c r="A27" s="12"/>
      <c r="B27" s="13"/>
      <c r="C27" s="13" t="str">
        <f>IF(B27="","",VLOOKUP(B27,'資材マスタ'!$A$3:$B$29,2,FALSE()))</f>
        <v/>
      </c>
      <c r="D27" s="14"/>
      <c r="E27" s="14"/>
      <c r="F27" s="13"/>
      <c r="G27" s="13"/>
      <c r="H27" s="13"/>
    </row>
    <row r="28" ht="15.75" customHeight="1">
      <c r="A28" s="12"/>
      <c r="B28" s="13"/>
      <c r="C28" s="13" t="str">
        <f>IF(B28="","",VLOOKUP(B28,'資材マスタ'!$A$3:$B$29,2,FALSE()))</f>
        <v/>
      </c>
      <c r="D28" s="14"/>
      <c r="E28" s="14"/>
      <c r="F28" s="13"/>
      <c r="G28" s="13"/>
      <c r="H28" s="13"/>
    </row>
    <row r="29" ht="15.75" customHeight="1">
      <c r="A29" s="12"/>
      <c r="B29" s="13"/>
      <c r="C29" s="13" t="str">
        <f>IF(B29="","",VLOOKUP(B29,'資材マスタ'!$A$3:$B$29,2,FALSE()))</f>
        <v/>
      </c>
      <c r="D29" s="14"/>
      <c r="E29" s="14"/>
      <c r="F29" s="13"/>
      <c r="G29" s="13"/>
      <c r="H29" s="13"/>
    </row>
  </sheetData>
  <mergeCells count="1">
    <mergeCell ref="A1:H1"/>
  </mergeCells>
  <printOptions/>
  <pageMargins bottom="0.75" footer="0.0" header="0.0" left="0.25" right="0.25" top="0.75"/>
  <pageSetup fitToHeight="0" paperSize="9"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8.71"/>
    <col customWidth="1" min="3" max="7" width="14.43"/>
  </cols>
  <sheetData>
    <row r="1">
      <c r="A1" s="15" t="s">
        <v>47</v>
      </c>
    </row>
    <row r="2">
      <c r="A2" s="16" t="s">
        <v>48</v>
      </c>
      <c r="B2" s="17"/>
      <c r="C2" s="17"/>
      <c r="D2" s="17"/>
      <c r="E2" s="17"/>
      <c r="F2" s="17"/>
      <c r="G2" s="17"/>
    </row>
    <row r="3">
      <c r="A3" s="18" t="s">
        <v>1</v>
      </c>
      <c r="B3" s="18" t="s">
        <v>2</v>
      </c>
      <c r="C3" s="18" t="s">
        <v>49</v>
      </c>
      <c r="D3" s="18" t="s">
        <v>50</v>
      </c>
      <c r="E3" s="18" t="s">
        <v>51</v>
      </c>
      <c r="F3" s="18" t="s">
        <v>52</v>
      </c>
      <c r="G3" s="18" t="s">
        <v>53</v>
      </c>
    </row>
    <row r="4">
      <c r="A4" s="19" t="s">
        <v>7</v>
      </c>
      <c r="B4" s="19" t="str">
        <f>VLOOKUP(A4,'資材マスタ'!$A$3:$B$29,2,FALSE())</f>
        <v>ボルトM8×20</v>
      </c>
      <c r="C4" s="11">
        <v>100.0</v>
      </c>
      <c r="D4" s="20">
        <f>SUMIF('入出庫履歴'!$B:$B,A4,'入出庫履歴'!$D:$D)</f>
        <v>100</v>
      </c>
      <c r="E4" s="20">
        <f>SUMIF('入出庫履歴'!$B:$B,A4,'入出庫履歴'!$E:$E)</f>
        <v>30</v>
      </c>
      <c r="F4" s="20">
        <f t="shared" ref="F4:F8" si="1">C4+D4-E4</f>
        <v>170</v>
      </c>
      <c r="G4" s="21">
        <f>F4*VLOOKUP(A4,'資材マスタ'!$A$3:$E$29,5,FALSE())</f>
        <v>2550</v>
      </c>
    </row>
    <row r="5">
      <c r="A5" s="19" t="s">
        <v>12</v>
      </c>
      <c r="B5" s="19" t="str">
        <f>VLOOKUP(A5,'資材マスタ'!$A$3:$B$29,2,FALSE())</f>
        <v>ナットM8</v>
      </c>
      <c r="C5" s="11">
        <v>150.0</v>
      </c>
      <c r="D5" s="20">
        <f>SUMIF('入出庫履歴'!$B:$B,A5,'入出庫履歴'!$D:$D)</f>
        <v>0</v>
      </c>
      <c r="E5" s="20">
        <f>SUMIF('入出庫履歴'!$B:$B,A5,'入出庫履歴'!$E:$E)</f>
        <v>50</v>
      </c>
      <c r="F5" s="20">
        <f t="shared" si="1"/>
        <v>100</v>
      </c>
      <c r="G5" s="21">
        <f>F5*VLOOKUP(A5,'資材マスタ'!$A$3:$E$29,5,FALSE())</f>
        <v>800</v>
      </c>
    </row>
    <row r="6">
      <c r="A6" s="19" t="s">
        <v>15</v>
      </c>
      <c r="B6" s="19" t="str">
        <f>VLOOKUP(A6,'資材マスタ'!$A$3:$B$29,2,FALSE())</f>
        <v>コピー用紙A4</v>
      </c>
      <c r="C6" s="11">
        <v>20.0</v>
      </c>
      <c r="D6" s="20">
        <f>SUMIF('入出庫履歴'!$B:$B,A6,'入出庫履歴'!$D:$D)</f>
        <v>10</v>
      </c>
      <c r="E6" s="20">
        <f>SUMIF('入出庫履歴'!$B:$B,A6,'入出庫履歴'!$E:$E)</f>
        <v>0</v>
      </c>
      <c r="F6" s="20">
        <f t="shared" si="1"/>
        <v>30</v>
      </c>
      <c r="G6" s="21">
        <f>F6*VLOOKUP(A6,'資材マスタ'!$A$3:$E$29,5,FALSE())</f>
        <v>75000</v>
      </c>
    </row>
    <row r="7">
      <c r="A7" s="19" t="s">
        <v>20</v>
      </c>
      <c r="B7" s="19" t="str">
        <f>VLOOKUP(A7,'資材マスタ'!$A$3:$B$29,2,FALSE())</f>
        <v>ボールペン黒</v>
      </c>
      <c r="C7" s="11">
        <v>50.0</v>
      </c>
      <c r="D7" s="20">
        <f>SUMIF('入出庫履歴'!$B:$B,A7,'入出庫履歴'!$D:$D)</f>
        <v>0</v>
      </c>
      <c r="E7" s="20">
        <f>SUMIF('入出庫履歴'!$B:$B,A7,'入出庫履歴'!$E:$E)</f>
        <v>0</v>
      </c>
      <c r="F7" s="20">
        <f t="shared" si="1"/>
        <v>50</v>
      </c>
      <c r="G7" s="21">
        <f>F7*VLOOKUP(A7,'資材マスタ'!$A$3:$E$29,5,FALSE())</f>
        <v>5000</v>
      </c>
    </row>
    <row r="8">
      <c r="A8" s="19" t="s">
        <v>24</v>
      </c>
      <c r="B8" s="19" t="str">
        <f>VLOOKUP(A8,'資材マスタ'!$A$3:$B$29,2,FALSE())</f>
        <v>潤滑油</v>
      </c>
      <c r="C8" s="11">
        <v>10.0</v>
      </c>
      <c r="D8" s="20">
        <f>SUMIF('入出庫履歴'!$B:$B,A8,'入出庫履歴'!$D:$D)</f>
        <v>0</v>
      </c>
      <c r="E8" s="20">
        <f>SUMIF('入出庫履歴'!$B:$B,A8,'入出庫履歴'!$E:$E)</f>
        <v>0</v>
      </c>
      <c r="F8" s="20">
        <f t="shared" si="1"/>
        <v>10</v>
      </c>
      <c r="G8" s="21">
        <f>F8*VLOOKUP(A8,'資材マスタ'!$A$3:$E$29,5,FALSE())</f>
        <v>18000</v>
      </c>
    </row>
    <row r="9">
      <c r="A9" s="22"/>
      <c r="B9" s="22"/>
      <c r="C9" s="22"/>
      <c r="D9" s="22"/>
      <c r="E9" s="22"/>
      <c r="F9" s="22"/>
      <c r="G9" s="22"/>
    </row>
    <row r="10">
      <c r="A10" s="22"/>
      <c r="B10" s="22"/>
      <c r="C10" s="22"/>
      <c r="D10" s="22"/>
      <c r="E10" s="22"/>
      <c r="F10" s="22"/>
      <c r="G10" s="22"/>
    </row>
    <row r="11">
      <c r="A11" s="22"/>
      <c r="B11" s="22"/>
      <c r="C11" s="22"/>
      <c r="D11" s="22"/>
      <c r="E11" s="22"/>
      <c r="F11" s="22"/>
      <c r="G11" s="22"/>
    </row>
    <row r="12">
      <c r="A12" s="22"/>
      <c r="B12" s="22"/>
      <c r="C12" s="22"/>
      <c r="D12" s="22"/>
      <c r="E12" s="22"/>
      <c r="F12" s="22"/>
      <c r="G12" s="22"/>
    </row>
    <row r="13">
      <c r="A13" s="22"/>
      <c r="B13" s="22"/>
      <c r="C13" s="22"/>
      <c r="D13" s="22"/>
      <c r="E13" s="22"/>
      <c r="F13" s="22"/>
      <c r="G13" s="22"/>
    </row>
    <row r="14">
      <c r="A14" s="22"/>
      <c r="B14" s="22"/>
      <c r="C14" s="22"/>
      <c r="D14" s="22"/>
      <c r="E14" s="22"/>
      <c r="F14" s="22"/>
      <c r="G14" s="22"/>
    </row>
    <row r="15">
      <c r="A15" s="22"/>
      <c r="B15" s="22"/>
      <c r="C15" s="22"/>
      <c r="D15" s="22"/>
      <c r="E15" s="22"/>
      <c r="F15" s="22"/>
      <c r="G15" s="22"/>
    </row>
    <row r="16">
      <c r="A16" s="22"/>
      <c r="B16" s="22"/>
      <c r="C16" s="22"/>
      <c r="D16" s="22"/>
      <c r="E16" s="22"/>
      <c r="F16" s="22"/>
      <c r="G16" s="22"/>
    </row>
    <row r="17">
      <c r="A17" s="22"/>
      <c r="B17" s="22"/>
      <c r="C17" s="22"/>
      <c r="D17" s="22"/>
      <c r="E17" s="22"/>
      <c r="F17" s="22"/>
      <c r="G17" s="22"/>
    </row>
    <row r="18">
      <c r="A18" s="22"/>
      <c r="B18" s="22"/>
      <c r="C18" s="22"/>
      <c r="D18" s="22"/>
      <c r="E18" s="22"/>
      <c r="F18" s="22"/>
      <c r="G18" s="22"/>
    </row>
    <row r="19">
      <c r="A19" s="22"/>
      <c r="B19" s="22"/>
      <c r="C19" s="22"/>
      <c r="D19" s="22"/>
      <c r="E19" s="22"/>
      <c r="F19" s="22"/>
      <c r="G19" s="22"/>
    </row>
    <row r="20" ht="15.75" customHeight="1">
      <c r="A20" s="22"/>
      <c r="B20" s="22"/>
      <c r="C20" s="22"/>
      <c r="D20" s="22"/>
      <c r="E20" s="22"/>
      <c r="F20" s="22"/>
      <c r="G20" s="22"/>
    </row>
    <row r="21" ht="15.75" customHeight="1">
      <c r="A21" s="22"/>
      <c r="B21" s="22"/>
      <c r="C21" s="22"/>
      <c r="D21" s="22"/>
      <c r="E21" s="22"/>
      <c r="F21" s="22"/>
      <c r="G21" s="22"/>
    </row>
    <row r="22" ht="15.75" customHeight="1">
      <c r="A22" s="22"/>
      <c r="B22" s="22"/>
      <c r="C22" s="22"/>
      <c r="D22" s="22"/>
      <c r="E22" s="22"/>
      <c r="F22" s="22"/>
      <c r="G22" s="22"/>
    </row>
    <row r="23" ht="15.75" customHeight="1">
      <c r="A23" s="22"/>
      <c r="B23" s="22"/>
      <c r="C23" s="22"/>
      <c r="D23" s="22"/>
      <c r="E23" s="22"/>
      <c r="F23" s="22"/>
      <c r="G23" s="22"/>
    </row>
    <row r="24" ht="15.75" customHeight="1">
      <c r="A24" s="22"/>
      <c r="B24" s="22"/>
      <c r="C24" s="22"/>
      <c r="D24" s="22"/>
      <c r="E24" s="22"/>
      <c r="F24" s="22"/>
      <c r="G24" s="22"/>
    </row>
    <row r="25" ht="15.75" customHeight="1">
      <c r="A25" s="22"/>
      <c r="B25" s="22"/>
      <c r="C25" s="22"/>
      <c r="D25" s="22"/>
      <c r="E25" s="22"/>
      <c r="F25" s="22"/>
      <c r="G25" s="22"/>
    </row>
    <row r="26" ht="15.75" customHeight="1">
      <c r="A26" s="22"/>
      <c r="B26" s="22"/>
      <c r="C26" s="22"/>
      <c r="D26" s="22"/>
      <c r="E26" s="22"/>
      <c r="F26" s="22"/>
      <c r="G26" s="22"/>
    </row>
    <row r="27" ht="15.75" customHeight="1">
      <c r="A27" s="22"/>
      <c r="B27" s="22"/>
      <c r="C27" s="22"/>
      <c r="D27" s="22"/>
      <c r="E27" s="22"/>
      <c r="F27" s="22"/>
      <c r="G27" s="22"/>
    </row>
    <row r="28" ht="15.75" customHeight="1">
      <c r="A28" s="22"/>
      <c r="B28" s="22"/>
      <c r="C28" s="22"/>
      <c r="D28" s="22"/>
      <c r="E28" s="22"/>
      <c r="F28" s="22"/>
      <c r="G28" s="22"/>
    </row>
    <row r="29" ht="15.75" customHeight="1">
      <c r="A29" s="22"/>
      <c r="B29" s="22"/>
      <c r="C29" s="22"/>
      <c r="D29" s="22"/>
      <c r="E29" s="22"/>
      <c r="F29" s="22"/>
      <c r="G29" s="22"/>
    </row>
    <row r="30" ht="15.75" customHeight="1">
      <c r="A30" s="22"/>
      <c r="B30" s="22"/>
      <c r="C30" s="22"/>
      <c r="D30" s="22"/>
      <c r="E30" s="22"/>
      <c r="F30" s="22"/>
      <c r="G30" s="22"/>
    </row>
  </sheetData>
  <mergeCells count="1">
    <mergeCell ref="A1:G1"/>
  </mergeCell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2026-01-22T02:09:11Z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