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数計算" sheetId="1" r:id="rId4"/>
    <sheet state="visible" name="共通仮設費率" sheetId="2" r:id="rId5"/>
  </sheets>
  <definedNames/>
  <calcPr/>
</workbook>
</file>

<file path=xl/sharedStrings.xml><?xml version="1.0" encoding="utf-8"?>
<sst xmlns="http://schemas.openxmlformats.org/spreadsheetml/2006/main" count="53" uniqueCount="45">
  <si>
    <t>工数計算シミュレーション</t>
  </si>
  <si>
    <t>基本設定</t>
  </si>
  <si>
    <t>1人月の営業日数</t>
  </si>
  <si>
    <t>日</t>
  </si>
  <si>
    <t>1日の労働時間</t>
  </si>
  <si>
    <t>時間</t>
  </si>
  <si>
    <t>人月単価（税抜）</t>
  </si>
  <si>
    <t>円</t>
  </si>
  <si>
    <t>消費税率</t>
  </si>
  <si>
    <t>%</t>
  </si>
  <si>
    <t>工数・費用</t>
  </si>
  <si>
    <t>工数</t>
  </si>
  <si>
    <t>人月</t>
  </si>
  <si>
    <t>作業期間</t>
  </si>
  <si>
    <t>開始日</t>
  </si>
  <si>
    <t>作業人数</t>
  </si>
  <si>
    <t>人</t>
  </si>
  <si>
    <t>計算結果</t>
  </si>
  <si>
    <t>換算工数（人月）</t>
  </si>
  <si>
    <t>換算工数（人日）</t>
  </si>
  <si>
    <t>人日</t>
  </si>
  <si>
    <t>換算工数（時間）</t>
  </si>
  <si>
    <t>税抜費用</t>
  </si>
  <si>
    <t>税込費用</t>
  </si>
  <si>
    <t>週5日稼働の完了日</t>
  </si>
  <si>
    <t>週7日稼働の完了日</t>
  </si>
  <si>
    <t>共通仮設費率パーセント計算</t>
  </si>
  <si>
    <t>工種リスト</t>
  </si>
  <si>
    <t>a</t>
  </si>
  <si>
    <t>b</t>
  </si>
  <si>
    <t>c</t>
  </si>
  <si>
    <t>入力項目</t>
  </si>
  <si>
    <t>建築新営</t>
  </si>
  <si>
    <t>工種</t>
  </si>
  <si>
    <t>電気設備改修</t>
  </si>
  <si>
    <t>建築改修</t>
  </si>
  <si>
    <t>直接工事費 (P)</t>
  </si>
  <si>
    <t>千円</t>
  </si>
  <si>
    <t>電気設備新営</t>
  </si>
  <si>
    <t>工期 (T)</t>
  </si>
  <si>
    <t>ヶ月</t>
  </si>
  <si>
    <t>機械設備新営</t>
  </si>
  <si>
    <t>機械設備改修</t>
  </si>
  <si>
    <t>昇降機設備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</si>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</sst>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11">
    <font>
      <sz val="10.0"/>
      <color rgb="FF000000"/>
      <name val="Arial"/>
      <scheme val="minor"/>
    </font>
    <font>
      <b/>
      <sz val="14.0"/>
      <color rgb="FFFFFFFF"/>
      <name val="'Google Sans Text'"/>
    </font>
    <font>
      <b/>
      <sz val="12.0"/>
      <color rgb="FF1B1C1D"/>
      <name val="'Google Sans Text'"/>
    </font>
    <font>
      <sz val="12.0"/>
      <color rgb="FF1B1C1D"/>
      <name val="'Google Sans Text'"/>
    </font>
    <font>
      <sz val="12.0"/>
      <color rgb="FF000000"/>
      <name val="'Google Sans Text'"/>
    </font>
    <font>
      <sz val="12.0"/>
      <color rgb="FF000000"/>
      <name val="Arial"/>
      <scheme val="minor"/>
    </font>
    <font>
      <color theme="1"/>
      <name val="Arial"/>
      <scheme val="minor"/>
    </font>
    <font/>
    <font>
      <b/>
      <sz val="12.0"/>
      <color rgb="FFCC0000"/>
      <name val="'Google Sans Text'"/>
    </font>
    <font>
      <color theme="1"/>
      <name val="Google Sans Text"/>
    </font>
    <font>
      <b/>
      <sz val="12.0"/>
      <color rgb="FFCC0000"/>
      <name val="Google Sans Mono"/>
    </font>
  </fonts>
  <fills count="6">
    <fill>
      <patternFill patternType="none"/>
    </fill>
    <fill>
      <patternFill patternType="lightGray"/>
    </fill>
    <fill>
      <patternFill patternType="solid">
        <fgColor rgb="FF2A816C"/>
        <bgColor rgb="FF2A816C"/>
      </patternFill>
    </fill>
    <fill>
      <patternFill patternType="solid">
        <fgColor rgb="FFBFD9D3"/>
        <bgColor rgb="FFBFD9D3"/>
      </patternFill>
    </fill>
    <fill>
      <patternFill patternType="solid">
        <fgColor rgb="FFF3F3F3"/>
        <bgColor rgb="FFF3F3F3"/>
      </patternFill>
    </fill>
    <fill>
      <patternFill patternType="solid">
        <fgColor rgb="FFE6B8AF"/>
        <bgColor rgb="FFE6B8AF"/>
      </patternFill>
    </fill>
  </fills>
  <borders count="8">
    <border/>
    <border>
      <bottom style="medium">
        <color rgb="FFBFD9D3"/>
      </bottom>
    </border>
    <border>
      <top style="medium">
        <color rgb="FFBFD9D3"/>
      </top>
      <bottom style="medium">
        <color rgb="FFBFD9D3"/>
      </bottom>
    </border>
    <border>
      <right style="thin">
        <color rgb="FFFFFFFF"/>
      </right>
    </border>
    <border>
      <bottom style="medium">
        <color rgb="FFE6B8AF"/>
      </bottom>
    </border>
    <border>
      <top style="medium">
        <color rgb="FFE6B8AF"/>
      </top>
      <bottom style="medium">
        <color rgb="FFE6B8A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center" wrapText="0"/>
    </xf>
    <xf borderId="0" fillId="3" fontId="2" numFmtId="0" xfId="0" applyAlignment="1" applyFill="1" applyFont="1">
      <alignment horizontal="left" readingOrder="0" shrinkToFit="0" vertical="center" wrapText="1"/>
    </xf>
    <xf borderId="1" fillId="4" fontId="3" numFmtId="0" xfId="0" applyAlignment="1" applyBorder="1" applyFill="1" applyFont="1">
      <alignment horizontal="left" readingOrder="0" shrinkToFit="0" vertical="center" wrapText="1"/>
    </xf>
    <xf borderId="1" fillId="0" fontId="4" numFmtId="0" xfId="0" applyAlignment="1" applyBorder="1" applyFont="1">
      <alignment horizontal="right" readingOrder="0" shrinkToFit="0" vertical="center" wrapText="1"/>
    </xf>
    <xf borderId="1" fillId="4" fontId="4" numFmtId="0" xfId="0" applyAlignment="1" applyBorder="1" applyFont="1">
      <alignment horizontal="left" readingOrder="0" shrinkToFit="0" vertical="center" wrapText="1"/>
    </xf>
    <xf borderId="2" fillId="4" fontId="3" numFmtId="0" xfId="0" applyAlignment="1" applyBorder="1" applyFont="1">
      <alignment horizontal="left" readingOrder="0" shrinkToFit="0" vertical="center" wrapText="1"/>
    </xf>
    <xf borderId="2" fillId="0" fontId="4" numFmtId="0" xfId="0" applyAlignment="1" applyBorder="1" applyFont="1">
      <alignment horizontal="right" readingOrder="0" shrinkToFit="0" vertical="center" wrapText="1"/>
    </xf>
    <xf borderId="2" fillId="4" fontId="4" numFmtId="0" xfId="0" applyAlignment="1" applyBorder="1" applyFont="1">
      <alignment horizontal="left" readingOrder="0" shrinkToFit="0" vertical="center" wrapText="1"/>
    </xf>
    <xf borderId="2" fillId="0" fontId="4" numFmtId="3" xfId="0" applyAlignment="1" applyBorder="1" applyFont="1" applyNumberFormat="1">
      <alignment horizontal="right" readingOrder="0" shrinkToFit="0" vertical="center" wrapText="1"/>
    </xf>
    <xf borderId="1" fillId="0" fontId="4" numFmtId="164" xfId="0" applyAlignment="1" applyBorder="1" applyFont="1" applyNumberFormat="1">
      <alignment horizontal="right" readingOrder="0" shrinkToFit="0" vertical="center" wrapText="1"/>
    </xf>
    <xf borderId="1" fillId="4" fontId="5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1"/>
    </xf>
    <xf borderId="3" fillId="0" fontId="7" numFmtId="0" xfId="0" applyBorder="1" applyFont="1"/>
    <xf borderId="0" fillId="5" fontId="2" numFmtId="0" xfId="0" applyAlignment="1" applyFill="1" applyFont="1">
      <alignment horizontal="left" readingOrder="0" shrinkToFit="0" vertical="center" wrapText="1"/>
    </xf>
    <xf borderId="4" fillId="4" fontId="3" numFmtId="0" xfId="0" applyAlignment="1" applyBorder="1" applyFont="1">
      <alignment horizontal="left" readingOrder="0" shrinkToFit="0" vertical="center" wrapText="1"/>
    </xf>
    <xf borderId="4" fillId="0" fontId="8" numFmtId="1" xfId="0" applyAlignment="1" applyBorder="1" applyFont="1" applyNumberFormat="1">
      <alignment horizontal="right" readingOrder="0" shrinkToFit="0" vertical="center" wrapText="1"/>
    </xf>
    <xf borderId="4" fillId="4" fontId="4" numFmtId="0" xfId="0" applyAlignment="1" applyBorder="1" applyFont="1">
      <alignment horizontal="left" readingOrder="0" shrinkToFit="0" vertical="center" wrapText="1"/>
    </xf>
    <xf borderId="5" fillId="4" fontId="3" numFmtId="0" xfId="0" applyAlignment="1" applyBorder="1" applyFont="1">
      <alignment horizontal="left" readingOrder="0" shrinkToFit="0" vertical="center" wrapText="1"/>
    </xf>
    <xf borderId="5" fillId="0" fontId="8" numFmtId="1" xfId="0" applyAlignment="1" applyBorder="1" applyFont="1" applyNumberFormat="1">
      <alignment horizontal="right" readingOrder="0" shrinkToFit="0" vertical="center" wrapText="1"/>
    </xf>
    <xf borderId="5" fillId="4" fontId="4" numFmtId="0" xfId="0" applyAlignment="1" applyBorder="1" applyFont="1">
      <alignment horizontal="left" readingOrder="0" shrinkToFit="0" vertical="center" wrapText="1"/>
    </xf>
    <xf borderId="5" fillId="0" fontId="8" numFmtId="3" xfId="0" applyAlignment="1" applyBorder="1" applyFont="1" applyNumberFormat="1">
      <alignment horizontal="right" readingOrder="0" shrinkToFit="0" vertical="center" wrapText="1"/>
    </xf>
    <xf borderId="5" fillId="0" fontId="8" numFmtId="14" xfId="0" applyAlignment="1" applyBorder="1" applyFont="1" applyNumberFormat="1">
      <alignment horizontal="right" readingOrder="0" shrinkToFit="0" vertical="center" wrapText="1"/>
    </xf>
    <xf borderId="5" fillId="4" fontId="5" numFmtId="0" xfId="0" applyAlignment="1" applyBorder="1" applyFont="1">
      <alignment horizontal="left" shrinkToFit="0" vertical="center" wrapText="1"/>
    </xf>
    <xf borderId="5" fillId="0" fontId="8" numFmtId="164" xfId="0" applyAlignment="1" applyBorder="1" applyFont="1" applyNumberFormat="1">
      <alignment horizontal="right" readingOrder="0"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6" fillId="0" fontId="7" numFmtId="0" xfId="0" applyBorder="1" applyFont="1"/>
    <xf borderId="7" fillId="0" fontId="7" numFmtId="0" xfId="0" applyBorder="1" applyFont="1"/>
    <xf borderId="0" fillId="0" fontId="9" numFmtId="0" xfId="0" applyAlignment="1" applyFont="1">
      <alignment readingOrder="0" shrinkToFit="0" vertical="top" wrapText="1"/>
    </xf>
    <xf borderId="0" fillId="0" fontId="9" numFmtId="0" xfId="0" applyAlignment="1" applyFont="1">
      <alignment horizontal="right" readingOrder="0" shrinkToFit="0" vertical="top" wrapText="1"/>
    </xf>
    <xf borderId="1" fillId="0" fontId="4" numFmtId="0" xfId="0" applyAlignment="1" applyBorder="1" applyFont="1">
      <alignment horizontal="left" readingOrder="0" shrinkToFit="0" vertical="center" wrapText="1"/>
    </xf>
    <xf borderId="0" fillId="0" fontId="9" numFmtId="0" xfId="0" applyAlignment="1" applyFont="1">
      <alignment horizontal="left" readingOrder="0" shrinkToFit="0" vertical="top" wrapText="1"/>
    </xf>
    <xf borderId="4" fillId="0" fontId="10" numFmtId="4" xfId="0" applyAlignment="1" applyBorder="1" applyFont="1" applyNumberFormat="1">
      <alignment horizontal="righ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0.13"/>
    <col customWidth="1" min="2" max="3" width="20.13"/>
  </cols>
  <sheetData>
    <row r="1" ht="30.0" customHeight="1">
      <c r="A1" s="1" t="s">
        <v>0</v>
      </c>
    </row>
    <row r="2" ht="30.0" customHeight="1">
      <c r="A2" s="2" t="s">
        <v>1</v>
      </c>
    </row>
    <row r="3" ht="30.0" customHeight="1">
      <c r="A3" s="3" t="s">
        <v>2</v>
      </c>
      <c r="B3" s="4">
        <v>20.0</v>
      </c>
      <c r="C3" s="5" t="s">
        <v>3</v>
      </c>
    </row>
    <row r="4" ht="30.0" customHeight="1">
      <c r="A4" s="6" t="s">
        <v>4</v>
      </c>
      <c r="B4" s="7">
        <v>8.0</v>
      </c>
      <c r="C4" s="8" t="s">
        <v>5</v>
      </c>
    </row>
    <row r="5" ht="30.0" customHeight="1">
      <c r="A5" s="6" t="s">
        <v>6</v>
      </c>
      <c r="B5" s="9">
        <v>800000.0</v>
      </c>
      <c r="C5" s="8" t="s">
        <v>7</v>
      </c>
    </row>
    <row r="6" ht="30.0" customHeight="1">
      <c r="A6" s="6" t="s">
        <v>8</v>
      </c>
      <c r="B6" s="7">
        <v>10.0</v>
      </c>
      <c r="C6" s="8" t="s">
        <v>9</v>
      </c>
    </row>
    <row r="7" ht="30.0" customHeight="1">
      <c r="A7" s="2" t="s">
        <v>10</v>
      </c>
    </row>
    <row r="8" ht="30.0" customHeight="1">
      <c r="A8" s="3" t="s">
        <v>11</v>
      </c>
      <c r="B8" s="4">
        <v>1.0</v>
      </c>
      <c r="C8" s="5" t="s">
        <v>12</v>
      </c>
    </row>
    <row r="9" ht="30.0" customHeight="1">
      <c r="A9" s="2" t="s">
        <v>13</v>
      </c>
    </row>
    <row r="10" ht="30.0" customHeight="1">
      <c r="A10" s="3" t="s">
        <v>14</v>
      </c>
      <c r="B10" s="10">
        <v>45929.0</v>
      </c>
      <c r="C10" s="11"/>
    </row>
    <row r="11" ht="30.0" customHeight="1">
      <c r="A11" s="3" t="s">
        <v>15</v>
      </c>
      <c r="B11" s="4">
        <v>1.0</v>
      </c>
      <c r="C11" s="5" t="s">
        <v>16</v>
      </c>
    </row>
    <row r="12" ht="30.0" customHeight="1">
      <c r="A12" s="12"/>
      <c r="C12" s="13"/>
    </row>
    <row r="13" ht="30.0" customHeight="1">
      <c r="A13" s="14" t="s">
        <v>17</v>
      </c>
    </row>
    <row r="14" ht="30.0" customHeight="1">
      <c r="A14" s="15" t="s">
        <v>18</v>
      </c>
      <c r="B14" s="16">
        <f>IF(C8="人月", B8, IF(C8="人日", B8/B3, B8/B3/B4))</f>
        <v>1</v>
      </c>
      <c r="C14" s="17" t="s">
        <v>12</v>
      </c>
    </row>
    <row r="15" ht="30.0" customHeight="1">
      <c r="A15" s="18" t="s">
        <v>19</v>
      </c>
      <c r="B15" s="19">
        <f>IF(C8="人月", B8*B3, IF(C8="人日", B8, B8/B4))</f>
        <v>20</v>
      </c>
      <c r="C15" s="20" t="s">
        <v>20</v>
      </c>
    </row>
    <row r="16" ht="30.0" customHeight="1">
      <c r="A16" s="18" t="s">
        <v>21</v>
      </c>
      <c r="B16" s="19">
        <f>IF(C8="人月", B8*B3*B4, IF(C8="人日", B8*B4, B8))</f>
        <v>160</v>
      </c>
      <c r="C16" s="20" t="s">
        <v>5</v>
      </c>
    </row>
    <row r="17" ht="30.0" customHeight="1">
      <c r="A17" s="18" t="s">
        <v>22</v>
      </c>
      <c r="B17" s="21">
        <f>B14*B5</f>
        <v>800000</v>
      </c>
      <c r="C17" s="20" t="s">
        <v>7</v>
      </c>
    </row>
    <row r="18" ht="30.0" customHeight="1">
      <c r="A18" s="18" t="s">
        <v>23</v>
      </c>
      <c r="B18" s="21">
        <f>B17*(1+B6/100)</f>
        <v>880000</v>
      </c>
      <c r="C18" s="20" t="s">
        <v>7</v>
      </c>
    </row>
    <row r="19" ht="30.0" customHeight="1">
      <c r="A19" s="18" t="s">
        <v>24</v>
      </c>
      <c r="B19" s="22">
        <f>WORKDAY(B10, CEILING(B15/B11, 1)-1)</f>
        <v>45954</v>
      </c>
      <c r="C19" s="23"/>
    </row>
    <row r="20" ht="30.0" customHeight="1">
      <c r="A20" s="18" t="s">
        <v>25</v>
      </c>
      <c r="B20" s="24">
        <f>B10 + CEILING(B15/B11, 1) - 1</f>
        <v>45948</v>
      </c>
      <c r="C20" s="23"/>
    </row>
    <row r="21" ht="30.0" customHeight="1">
      <c r="A21" s="12"/>
      <c r="C21" s="13"/>
    </row>
    <row r="22" ht="30.0" customHeight="1">
      <c r="A22" s="25"/>
      <c r="B22" s="26"/>
      <c r="C22" s="27"/>
    </row>
    <row r="23" ht="30.0" customHeight="1">
      <c r="A23" s="12"/>
      <c r="C23" s="13"/>
    </row>
  </sheetData>
  <mergeCells count="9">
    <mergeCell ref="A22:C22"/>
    <mergeCell ref="A23:C23"/>
    <mergeCell ref="A1:C1"/>
    <mergeCell ref="A2:C2"/>
    <mergeCell ref="A7:C7"/>
    <mergeCell ref="A9:C9"/>
    <mergeCell ref="A12:C12"/>
    <mergeCell ref="A13:C13"/>
    <mergeCell ref="A21:C21"/>
  </mergeCells>
  <dataValidations>
    <dataValidation type="list" allowBlank="1" showErrorMessage="1" sqref="C8">
      <formula1>"人月,人日,人時"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0.13"/>
    <col customWidth="1" min="2" max="3" width="20.13"/>
    <col customWidth="1" hidden="1" min="4" max="7" width="6.38"/>
  </cols>
  <sheetData>
    <row r="1" ht="30.0" customHeight="1">
      <c r="A1" s="1" t="s">
        <v>26</v>
      </c>
      <c r="D1" s="28" t="s">
        <v>27</v>
      </c>
      <c r="E1" s="28" t="s">
        <v>28</v>
      </c>
      <c r="F1" s="28" t="s">
        <v>29</v>
      </c>
      <c r="G1" s="28" t="s">
        <v>30</v>
      </c>
    </row>
    <row r="2" ht="30.0" customHeight="1">
      <c r="A2" s="2" t="s">
        <v>31</v>
      </c>
      <c r="D2" s="28" t="s">
        <v>32</v>
      </c>
      <c r="E2" s="29">
        <v>3.346</v>
      </c>
      <c r="F2" s="29">
        <v>-0.282</v>
      </c>
      <c r="G2" s="29">
        <v>0.625</v>
      </c>
    </row>
    <row r="3" ht="30.0" customHeight="1">
      <c r="A3" s="3" t="s">
        <v>33</v>
      </c>
      <c r="B3" s="30" t="s">
        <v>34</v>
      </c>
      <c r="C3" s="5"/>
      <c r="D3" s="28" t="s">
        <v>35</v>
      </c>
      <c r="E3" s="29">
        <v>3.962</v>
      </c>
      <c r="F3" s="29">
        <v>-0.315</v>
      </c>
      <c r="G3" s="29">
        <v>0.531</v>
      </c>
    </row>
    <row r="4" ht="30.0" customHeight="1">
      <c r="A4" s="6" t="s">
        <v>36</v>
      </c>
      <c r="B4" s="9">
        <v>10000.0</v>
      </c>
      <c r="C4" s="8" t="s">
        <v>37</v>
      </c>
      <c r="D4" s="28" t="s">
        <v>38</v>
      </c>
      <c r="E4" s="29">
        <v>3.086</v>
      </c>
      <c r="F4" s="29">
        <v>-0.283</v>
      </c>
      <c r="G4" s="29">
        <v>0.673</v>
      </c>
    </row>
    <row r="5" ht="30.0" customHeight="1">
      <c r="A5" s="6" t="s">
        <v>39</v>
      </c>
      <c r="B5" s="9">
        <v>12.0</v>
      </c>
      <c r="C5" s="8" t="s">
        <v>40</v>
      </c>
      <c r="D5" s="28" t="s">
        <v>34</v>
      </c>
      <c r="E5" s="29">
        <v>1.751</v>
      </c>
      <c r="F5" s="29">
        <v>-0.119</v>
      </c>
      <c r="G5" s="29">
        <v>0.393</v>
      </c>
    </row>
    <row r="6" ht="30.0" customHeight="1">
      <c r="A6" s="12"/>
      <c r="C6" s="13"/>
      <c r="D6" s="31" t="s">
        <v>41</v>
      </c>
      <c r="E6" s="29">
        <v>2.173</v>
      </c>
      <c r="F6" s="29">
        <v>-0.178</v>
      </c>
      <c r="G6" s="29">
        <v>0.481</v>
      </c>
    </row>
    <row r="7" ht="30.0" customHeight="1">
      <c r="A7" s="14" t="s">
        <v>17</v>
      </c>
      <c r="D7" s="28" t="s">
        <v>42</v>
      </c>
      <c r="E7" s="29">
        <v>2.478</v>
      </c>
      <c r="F7" s="29">
        <v>-0.173</v>
      </c>
      <c r="G7" s="29">
        <v>0.383</v>
      </c>
    </row>
    <row r="8" ht="30.0" customHeight="1">
      <c r="A8" s="15" t="s">
        <v>18</v>
      </c>
      <c r="B8" s="32">
        <f>IFERROR(IF(B3="昇降機設備", ROUND(EXP(VLOOKUP(B3,$D$2:$G$8,2,FALSE) + VLOOKUP(B3,$D$2:$G$8,3,FALSE) * LN(B4)), 2), ROUND(EXP(VLOOKUP(B3,$D$2:$G$8,2,FALSE) + VLOOKUP(B3,$D$2:$G$8,3,FALSE) * LN(B4) + VLOOKUP(B3,$D$2:$G$8,4,FALSE) * LN(B5)), 2)), "入力値を確認")</f>
        <v>5.11</v>
      </c>
      <c r="C8" s="17" t="s">
        <v>9</v>
      </c>
      <c r="D8" s="28" t="s">
        <v>43</v>
      </c>
      <c r="E8" s="29">
        <v>4.577</v>
      </c>
      <c r="F8" s="29">
        <v>-0.323</v>
      </c>
      <c r="G8" s="29" t="s">
        <v>44</v>
      </c>
    </row>
    <row r="9" ht="30.0" customHeight="1">
      <c r="A9" s="12"/>
      <c r="C9" s="13"/>
      <c r="D9" s="28"/>
      <c r="E9" s="29"/>
      <c r="F9" s="29"/>
      <c r="G9" s="29"/>
    </row>
    <row r="10" ht="30.0" customHeight="1">
      <c r="A10" s="25"/>
      <c r="B10" s="26"/>
      <c r="C10" s="27"/>
      <c r="D10" s="28"/>
      <c r="E10" s="29"/>
      <c r="F10" s="29"/>
      <c r="G10" s="29"/>
    </row>
    <row r="11" ht="30.0" customHeight="1">
      <c r="A11" s="12"/>
      <c r="C11" s="13"/>
      <c r="D11" s="28"/>
      <c r="E11" s="29"/>
      <c r="F11" s="29"/>
      <c r="G11" s="29"/>
    </row>
  </sheetData>
  <mergeCells count="7">
    <mergeCell ref="A1:C1"/>
    <mergeCell ref="A2:C2"/>
    <mergeCell ref="A6:C6"/>
    <mergeCell ref="A7:C7"/>
    <mergeCell ref="A10:C10"/>
    <mergeCell ref="A11:C11"/>
    <mergeCell ref="A9:C9"/>
  </mergeCells>
  <dataValidations>
    <dataValidation type="list" allowBlank="1" showErrorMessage="1" sqref="B3">
      <formula1>'共通仮設費率'!$D$2:$D$8</formula1>
    </dataValidation>
  </dataValidations>
  <drawing r:id="rId1"/>
</worksheet>
</file>